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3\CUENTA PUBLICA 2023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52511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39" i="4" s="1"/>
  <c r="E37" i="4"/>
  <c r="E39" i="4" s="1"/>
  <c r="D37" i="4"/>
  <c r="C37" i="4"/>
  <c r="C39" i="4" s="1"/>
  <c r="B37" i="4"/>
  <c r="B39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D21" i="4"/>
  <c r="G16" i="4"/>
  <c r="D16" i="4"/>
  <c r="D31" i="4"/>
  <c r="G31" i="4"/>
  <c r="G39" i="4" s="1"/>
  <c r="D39" i="4" l="1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<sst xmlns="http://schemas.openxmlformats.org/spreadsheetml/2006/main" count="103" uniqueCount="55">
  <si>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</si>
  <si>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</si>
  <si>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</si>
  <si>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</si>
  <si>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</si>
  <si>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</si>
  <si>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</si>
  <si>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</si>
  <si>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</si>
  <si>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</si>
  <si>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</si>
  <si>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</si>
  <si>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</si>
  <si>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</si>
  <si>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</si>
  <si>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</si>
  <si>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</si>
  <si>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</si>
  <si>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</si>
  <si>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</si>
  <si>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</si>
  <si>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</si>
  <si>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</si>
  <si>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</si>
  <si>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</si>
  <si>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</si>
  <si>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</si>
  <si>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</si>
  <si>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</si>
  <si>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</si>
  <si>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</si>
  <si>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</si>
  <si>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</si>
  <si>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</si>
  <si>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</si>
  <si>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</si>
  <si>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</si>
  <si>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</si>
  <si>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</si>
  <si>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</si>
  <si>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</si>
  <si>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</si>
  <si>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</si>
  <si>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</si>
  <si>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</si>
  <si>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</si>
  <si>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</si>
  <si>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</si>
  <si>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</si>
  <si>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</si>
  <si>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Atarjea, Gto.
Estado Analítico de Ingresos
Del 1 de Enero al 31 de Marzo de 2023</t>
  </si>
  <si>
    <t>Presidente Municipal</t>
  </si>
  <si>
    <t>Tesorero Municipal</t>
  </si>
  <si>
    <t>María Elena Ramos Loyola</t>
  </si>
  <si>
    <t>C.P. Celina López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</si>
</sst>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Fill="1" applyBorder="1" applyAlignment="1" applyProtection="1">
      <alignment horizontal="left" vertical="top" indent="3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4" fillId="0" borderId="9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5" xfId="8" applyFont="1" applyFill="1" applyBorder="1" applyAlignment="1" applyProtection="1">
      <alignment horizontal="center" vertical="top" wrapText="1"/>
    </xf>
    <xf numFmtId="4" fontId="4" fillId="0" borderId="8" xfId="8" applyNumberFormat="1" applyFont="1" applyFill="1" applyBorder="1" applyAlignment="1" applyProtection="1">
      <alignment vertical="top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4" fontId="8" fillId="0" borderId="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4" xfId="8" applyNumberFormat="1" applyFont="1" applyFill="1" applyBorder="1" applyAlignment="1" applyProtection="1">
      <alignment vertical="top"/>
      <protection locked="0"/>
    </xf>
    <xf numFmtId="4" fontId="9" fillId="0" borderId="6" xfId="8" applyNumberFormat="1" applyFont="1" applyFill="1" applyBorder="1" applyAlignment="1" applyProtection="1">
      <alignment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0" xfId="8" applyFont="1" applyFill="1" applyBorder="1" applyAlignment="1" applyProtection="1">
      <alignment horizontal="left" vertical="top" wrapText="1" indent="1"/>
      <protection locked="0"/>
    </xf>
    <xf numFmtId="0" fontId="9" fillId="0" borderId="2" xfId="8" applyFont="1" applyFill="1" applyBorder="1" applyAlignment="1" applyProtection="1">
      <alignment horizontal="left" vertical="top" indent="1"/>
    </xf>
    <xf numFmtId="0" fontId="8" fillId="0" borderId="0" xfId="8" applyFont="1" applyFill="1" applyBorder="1" applyAlignment="1" applyProtection="1">
      <alignment horizontal="left" vertical="top" wrapText="1" indent="2"/>
    </xf>
    <xf numFmtId="0" fontId="9" fillId="0" borderId="2" xfId="8" applyFont="1" applyFill="1" applyBorder="1" applyAlignment="1" applyProtection="1">
      <alignment horizontal="left" vertical="top" wrapText="1" indent="1"/>
    </xf>
    <xf numFmtId="0" fontId="8" fillId="0" borderId="0" xfId="9" applyFont="1" applyAlignment="1" applyProtection="1">
      <alignment vertical="top" wrapText="1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>
      <alignment horizontal="center" vertical="center"/>
    </xf>
    <xf numFmtId="0" fontId="9" fillId="2" borderId="0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7" xfId="8" applyFont="1" applyFill="1" applyBorder="1" applyAlignment="1">
      <alignment horizontal="center" vertical="center" wrapText="1"/>
    </xf>
    <xf numFmtId="0" fontId="9" fillId="2" borderId="0" xfId="8" applyFont="1" applyFill="1" applyBorder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9" applyFont="1" applyAlignment="1" applyProtection="1">
      <alignment horizontal="center" vertical="top" wrapText="1"/>
      <protection locked="0"/>
    </xf>
    <xf numFmtId="4" fontId="8" fillId="0" borderId="0" xfId="9" applyNumberFormat="1" applyFont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</cellXfs>
  <cellStyles count="74">
    <cellStyle name="=C:\WINNT\SYSTEM32\COMMAND.COM" xfId="1"/>
    <cellStyle name="Euro" xfId="2"/>
    <cellStyle name="Millares 2" xfId="3"/>
    <cellStyle name="Millares 2 10" xfId="18"/>
    <cellStyle name="Millares 2 2" xfId="4"/>
    <cellStyle name="Millares 2 2 2" xfId="59"/>
    <cellStyle name="Millares 2 2 3" xfId="51"/>
    <cellStyle name="Millares 2 2 4" xfId="67"/>
    <cellStyle name="Millares 2 2 5" xfId="43"/>
    <cellStyle name="Millares 2 2 6" xfId="35"/>
    <cellStyle name="Millares 2 2 7" xfId="27"/>
    <cellStyle name="Millares 2 2 8" xfId="19"/>
    <cellStyle name="Millares 2 3" xfId="5"/>
    <cellStyle name="Millares 2 3 2" xfId="60"/>
    <cellStyle name="Millares 2 3 3" xfId="52"/>
    <cellStyle name="Millares 2 3 4" xfId="68"/>
    <cellStyle name="Millares 2 3 5" xfId="44"/>
    <cellStyle name="Millares 2 3 6" xfId="36"/>
    <cellStyle name="Millares 2 3 7" xfId="28"/>
    <cellStyle name="Millares 2 3 8" xfId="20"/>
    <cellStyle name="Millares 2 4" xfId="58"/>
    <cellStyle name="Millares 2 5" xfId="50"/>
    <cellStyle name="Millares 2 6" xfId="66"/>
    <cellStyle name="Millares 2 7" xfId="42"/>
    <cellStyle name="Millares 2 8" xfId="34"/>
    <cellStyle name="Millares 2 9" xfId="26"/>
    <cellStyle name="Millares 3" xfId="6"/>
    <cellStyle name="Millares 3 2" xfId="61"/>
    <cellStyle name="Millares 3 3" xfId="53"/>
    <cellStyle name="Millares 3 4" xfId="69"/>
    <cellStyle name="Millares 3 5" xfId="45"/>
    <cellStyle name="Millares 3 6" xfId="37"/>
    <cellStyle name="Millares 3 7" xfId="29"/>
    <cellStyle name="Millares 3 8" xfId="21"/>
    <cellStyle name="Moneda 2" xfId="7"/>
    <cellStyle name="Moneda 2 2" xfId="62"/>
    <cellStyle name="Moneda 2 3" xfId="54"/>
    <cellStyle name="Moneda 2 4" xfId="70"/>
    <cellStyle name="Moneda 2 5" xfId="46"/>
    <cellStyle name="Moneda 2 6" xfId="38"/>
    <cellStyle name="Moneda 2 7" xfId="30"/>
    <cellStyle name="Moneda 2 8" xfId="22"/>
    <cellStyle name="Normal" xfId="0" builtinId="0"/>
    <cellStyle name="Normal 2" xfId="8"/>
    <cellStyle name="Normal 2 2" xfId="9"/>
    <cellStyle name="Normal 2 3" xfId="63"/>
    <cellStyle name="Normal 2 4" xfId="55"/>
    <cellStyle name="Normal 2 5" xfId="71"/>
    <cellStyle name="Normal 2 6" xfId="47"/>
    <cellStyle name="Normal 2 7" xfId="39"/>
    <cellStyle name="Normal 2 8" xfId="31"/>
    <cellStyle name="Normal 2 9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65"/>
    <cellStyle name="Normal 6 2 3" xfId="57"/>
    <cellStyle name="Normal 6 2 4" xfId="73"/>
    <cellStyle name="Normal 6 2 5" xfId="49"/>
    <cellStyle name="Normal 6 2 6" xfId="41"/>
    <cellStyle name="Normal 6 2 7" xfId="33"/>
    <cellStyle name="Normal 6 2 8" xfId="25"/>
    <cellStyle name="Normal 6 3" xfId="64"/>
    <cellStyle name="Normal 6 4" xfId="56"/>
    <cellStyle name="Normal 6 5" xfId="72"/>
    <cellStyle name="Normal 6 6" xfId="48"/>
    <cellStyle name="Normal 6 7" xfId="40"/>
    <cellStyle name="Normal 6 8" xfId="32"/>
    <cellStyle name="Normal 6 9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1676401</xdr:colOff>
      <xdr:row>0</xdr:row>
      <xdr:rowOff>657225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6764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abSelected="1" view="pageBreakPreview" topLeftCell="A33" zoomScaleNormal="100" zoomScaleSheetLayoutView="100" workbookViewId="0">
      <selection activeCell="A44" sqref="A44:G4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58.5" customHeight="1" x14ac:dyDescent="0.2">
      <c r="A1" s="39" t="s">
        <v>50</v>
      </c>
      <c r="B1" s="40"/>
      <c r="C1" s="40"/>
      <c r="D1" s="40"/>
      <c r="E1" s="40"/>
      <c r="F1" s="40"/>
      <c r="G1" s="41"/>
    </row>
    <row r="2" spans="1:8" s="3" customFormat="1" x14ac:dyDescent="0.2">
      <c r="A2" s="42" t="s">
        <v>14</v>
      </c>
      <c r="B2" s="40" t="s">
        <v>22</v>
      </c>
      <c r="C2" s="40"/>
      <c r="D2" s="40"/>
      <c r="E2" s="40"/>
      <c r="F2" s="40"/>
      <c r="G2" s="51" t="s">
        <v>19</v>
      </c>
    </row>
    <row r="3" spans="1:8" s="1" customFormat="1" ht="24.95" customHeight="1" x14ac:dyDescent="0.2">
      <c r="A3" s="43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2"/>
    </row>
    <row r="4" spans="1:8" s="1" customFormat="1" x14ac:dyDescent="0.2">
      <c r="A4" s="44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84653.5</v>
      </c>
      <c r="C5" s="15">
        <v>0</v>
      </c>
      <c r="D5" s="15">
        <f>B5+C5</f>
        <v>84653.5</v>
      </c>
      <c r="E5" s="15">
        <v>26735</v>
      </c>
      <c r="F5" s="15">
        <v>26735</v>
      </c>
      <c r="G5" s="15">
        <f>F5-B5</f>
        <v>-57918.5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65523.33</v>
      </c>
      <c r="C8" s="16">
        <v>0</v>
      </c>
      <c r="D8" s="16">
        <f t="shared" si="0"/>
        <v>65523.33</v>
      </c>
      <c r="E8" s="16">
        <v>8613.1299999999992</v>
      </c>
      <c r="F8" s="16">
        <v>8613.1299999999992</v>
      </c>
      <c r="G8" s="16">
        <f t="shared" si="1"/>
        <v>-56910.200000000004</v>
      </c>
      <c r="H8" s="30" t="s">
        <v>39</v>
      </c>
    </row>
    <row r="9" spans="1:8" x14ac:dyDescent="0.2">
      <c r="A9" s="32" t="s">
        <v>4</v>
      </c>
      <c r="B9" s="16">
        <v>52220.42</v>
      </c>
      <c r="C9" s="16">
        <v>0</v>
      </c>
      <c r="D9" s="16">
        <f t="shared" si="0"/>
        <v>52220.42</v>
      </c>
      <c r="E9" s="16">
        <v>50060.18</v>
      </c>
      <c r="F9" s="16">
        <v>50060.18</v>
      </c>
      <c r="G9" s="16">
        <f t="shared" si="1"/>
        <v>-2160.239999999998</v>
      </c>
      <c r="H9" s="30" t="s">
        <v>40</v>
      </c>
    </row>
    <row r="10" spans="1:8" x14ac:dyDescent="0.2">
      <c r="A10" s="33" t="s">
        <v>5</v>
      </c>
      <c r="B10" s="16">
        <v>103931.31</v>
      </c>
      <c r="C10" s="16">
        <v>0</v>
      </c>
      <c r="D10" s="16">
        <f t="shared" ref="D10:D13" si="2">B10+C10</f>
        <v>103931.31</v>
      </c>
      <c r="E10" s="16">
        <v>14000</v>
      </c>
      <c r="F10" s="16">
        <v>14000</v>
      </c>
      <c r="G10" s="16">
        <f t="shared" ref="G10:G13" si="3">F10-B10</f>
        <v>-89931.31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86624737.530000001</v>
      </c>
      <c r="C12" s="16">
        <v>10946457.73</v>
      </c>
      <c r="D12" s="16">
        <f t="shared" si="2"/>
        <v>97571195.260000005</v>
      </c>
      <c r="E12" s="16">
        <v>21717730.43</v>
      </c>
      <c r="F12" s="16">
        <v>21717730.43</v>
      </c>
      <c r="G12" s="16">
        <f t="shared" si="3"/>
        <v>-64907007.100000001</v>
      </c>
      <c r="H12" s="30" t="s">
        <v>43</v>
      </c>
    </row>
    <row r="13" spans="1:8" ht="22.5" x14ac:dyDescent="0.2">
      <c r="A13" s="32" t="s">
        <v>26</v>
      </c>
      <c r="B13" s="16">
        <v>3978701.15</v>
      </c>
      <c r="C13" s="16">
        <v>-3978701.15</v>
      </c>
      <c r="D13" s="16">
        <f t="shared" si="2"/>
        <v>0</v>
      </c>
      <c r="E13" s="16">
        <v>1962769.87</v>
      </c>
      <c r="F13" s="16">
        <v>1962769.87</v>
      </c>
      <c r="G13" s="16">
        <f t="shared" si="3"/>
        <v>-2015931.2799999998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90909767.24000001</v>
      </c>
      <c r="C16" s="17">
        <f t="shared" ref="C16:G16" si="6">SUM(C5:C14)</f>
        <v>6967756.5800000001</v>
      </c>
      <c r="D16" s="17">
        <f t="shared" si="6"/>
        <v>97877523.820000008</v>
      </c>
      <c r="E16" s="17">
        <f t="shared" si="6"/>
        <v>23779908.609999999</v>
      </c>
      <c r="F16" s="10">
        <f t="shared" si="6"/>
        <v>23779908.609999999</v>
      </c>
      <c r="G16" s="11">
        <f t="shared" si="6"/>
        <v>-67129858.629999995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5" t="s">
        <v>23</v>
      </c>
      <c r="B18" s="40" t="s">
        <v>22</v>
      </c>
      <c r="C18" s="40"/>
      <c r="D18" s="40"/>
      <c r="E18" s="40"/>
      <c r="F18" s="40"/>
      <c r="G18" s="51" t="s">
        <v>19</v>
      </c>
      <c r="H18" s="30" t="s">
        <v>46</v>
      </c>
    </row>
    <row r="19" spans="1:8" ht="22.5" x14ac:dyDescent="0.2">
      <c r="A19" s="46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2"/>
      <c r="H19" s="30" t="s">
        <v>46</v>
      </c>
    </row>
    <row r="20" spans="1:8" x14ac:dyDescent="0.2">
      <c r="A20" s="47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90909767.24000001</v>
      </c>
      <c r="C21" s="18">
        <f t="shared" si="7"/>
        <v>6967756.5800000001</v>
      </c>
      <c r="D21" s="18">
        <f t="shared" si="7"/>
        <v>97877523.820000008</v>
      </c>
      <c r="E21" s="18">
        <f t="shared" si="7"/>
        <v>23779908.609999999</v>
      </c>
      <c r="F21" s="18">
        <f t="shared" si="7"/>
        <v>23779908.609999999</v>
      </c>
      <c r="G21" s="18">
        <f t="shared" si="7"/>
        <v>-67129858.629999995</v>
      </c>
      <c r="H21" s="30" t="s">
        <v>46</v>
      </c>
    </row>
    <row r="22" spans="1:8" x14ac:dyDescent="0.2">
      <c r="A22" s="35" t="s">
        <v>0</v>
      </c>
      <c r="B22" s="19">
        <v>84653.5</v>
      </c>
      <c r="C22" s="19">
        <v>0</v>
      </c>
      <c r="D22" s="19">
        <f t="shared" ref="D22:D25" si="8">B22+C22</f>
        <v>84653.5</v>
      </c>
      <c r="E22" s="19">
        <v>26735</v>
      </c>
      <c r="F22" s="19">
        <v>26735</v>
      </c>
      <c r="G22" s="19">
        <f t="shared" ref="G22:G25" si="9">F22-B22</f>
        <v>-57918.5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65523.33</v>
      </c>
      <c r="C25" s="19">
        <v>0</v>
      </c>
      <c r="D25" s="19">
        <f t="shared" si="8"/>
        <v>65523.33</v>
      </c>
      <c r="E25" s="19">
        <v>8613.1299999999992</v>
      </c>
      <c r="F25" s="19">
        <v>8613.1299999999992</v>
      </c>
      <c r="G25" s="19">
        <f t="shared" si="9"/>
        <v>-56910.200000000004</v>
      </c>
      <c r="H25" s="30" t="s">
        <v>39</v>
      </c>
    </row>
    <row r="26" spans="1:8" x14ac:dyDescent="0.2">
      <c r="A26" s="35" t="s">
        <v>28</v>
      </c>
      <c r="B26" s="19">
        <v>52220.42</v>
      </c>
      <c r="C26" s="19">
        <v>0</v>
      </c>
      <c r="D26" s="19">
        <f t="shared" ref="D26" si="10">B26+C26</f>
        <v>52220.42</v>
      </c>
      <c r="E26" s="19">
        <v>50060.18</v>
      </c>
      <c r="F26" s="19">
        <v>50060.18</v>
      </c>
      <c r="G26" s="19">
        <f t="shared" ref="G26" si="11">F26-B26</f>
        <v>-2160.239999999998</v>
      </c>
      <c r="H26" s="30" t="s">
        <v>40</v>
      </c>
    </row>
    <row r="27" spans="1:8" x14ac:dyDescent="0.2">
      <c r="A27" s="35" t="s">
        <v>29</v>
      </c>
      <c r="B27" s="19">
        <v>103931.31</v>
      </c>
      <c r="C27" s="19">
        <v>0</v>
      </c>
      <c r="D27" s="19">
        <f t="shared" ref="D27:D29" si="12">B27+C27</f>
        <v>103931.31</v>
      </c>
      <c r="E27" s="19">
        <v>14000</v>
      </c>
      <c r="F27" s="19">
        <v>14000</v>
      </c>
      <c r="G27" s="19">
        <f t="shared" ref="G27:G29" si="13">F27-B27</f>
        <v>-89931.31</v>
      </c>
      <c r="H27" s="30" t="s">
        <v>41</v>
      </c>
    </row>
    <row r="28" spans="1:8" ht="22.5" x14ac:dyDescent="0.2">
      <c r="A28" s="35" t="s">
        <v>30</v>
      </c>
      <c r="B28" s="19">
        <v>86624737.530000001</v>
      </c>
      <c r="C28" s="19">
        <v>10946457.73</v>
      </c>
      <c r="D28" s="19">
        <f t="shared" si="12"/>
        <v>97571195.260000005</v>
      </c>
      <c r="E28" s="19">
        <v>21717730.43</v>
      </c>
      <c r="F28" s="19">
        <v>21717730.43</v>
      </c>
      <c r="G28" s="19">
        <f t="shared" si="13"/>
        <v>-64907007.100000001</v>
      </c>
      <c r="H28" s="30" t="s">
        <v>43</v>
      </c>
    </row>
    <row r="29" spans="1:8" ht="22.5" x14ac:dyDescent="0.2">
      <c r="A29" s="35" t="s">
        <v>26</v>
      </c>
      <c r="B29" s="19">
        <v>3978701.15</v>
      </c>
      <c r="C29" s="19">
        <v>-3978701.15</v>
      </c>
      <c r="D29" s="19">
        <f t="shared" si="12"/>
        <v>0</v>
      </c>
      <c r="E29" s="19">
        <v>1962769.87</v>
      </c>
      <c r="F29" s="19">
        <v>1962769.87</v>
      </c>
      <c r="G29" s="19">
        <f t="shared" si="13"/>
        <v>-2015931.2799999998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14" t="s">
        <v>13</v>
      </c>
      <c r="B39" s="17">
        <f>SUM(B37+B31+B21)</f>
        <v>90909767.24000001</v>
      </c>
      <c r="C39" s="17">
        <f t="shared" ref="C39:G39" si="18">SUM(C37+C31+C21)</f>
        <v>6967756.5800000001</v>
      </c>
      <c r="D39" s="17">
        <f t="shared" si="18"/>
        <v>97877523.820000008</v>
      </c>
      <c r="E39" s="17">
        <f t="shared" si="18"/>
        <v>23779908.609999999</v>
      </c>
      <c r="F39" s="17">
        <f t="shared" si="18"/>
        <v>23779908.609999999</v>
      </c>
      <c r="G39" s="11">
        <f t="shared" si="18"/>
        <v>-67129858.629999995</v>
      </c>
      <c r="H39" s="30" t="s">
        <v>46</v>
      </c>
    </row>
    <row r="40" spans="1:8" x14ac:dyDescent="0.2">
      <c r="A40" s="22"/>
      <c r="B40" s="23"/>
      <c r="C40" s="23"/>
      <c r="D40" s="23"/>
      <c r="E40" s="24" t="s">
        <v>21</v>
      </c>
      <c r="F40" s="25"/>
      <c r="G40" s="21"/>
      <c r="H40" s="30" t="s">
        <v>46</v>
      </c>
    </row>
    <row r="41" spans="1:8" x14ac:dyDescent="0.2">
      <c r="A41" s="31" t="s">
        <v>49</v>
      </c>
    </row>
    <row r="42" spans="1:8" ht="22.5" x14ac:dyDescent="0.2">
      <c r="A42" s="28" t="s">
        <v>34</v>
      </c>
    </row>
    <row r="43" spans="1:8" x14ac:dyDescent="0.2">
      <c r="A43" s="29" t="s">
        <v>35</v>
      </c>
    </row>
    <row r="44" spans="1:8" ht="30.75" customHeight="1" x14ac:dyDescent="0.2">
      <c r="A44" s="50" t="s">
        <v>36</v>
      </c>
      <c r="B44" s="50"/>
      <c r="C44" s="50"/>
      <c r="D44" s="50"/>
      <c r="E44" s="50"/>
      <c r="F44" s="50"/>
      <c r="G44" s="50"/>
    </row>
    <row r="54" spans="1:8" x14ac:dyDescent="0.2">
      <c r="A54" s="48" t="s">
        <v>53</v>
      </c>
      <c r="B54" s="48"/>
      <c r="C54" s="37"/>
      <c r="D54" s="38"/>
      <c r="E54" s="49" t="s">
        <v>54</v>
      </c>
      <c r="F54" s="49"/>
      <c r="G54" s="49"/>
      <c r="H54" s="38"/>
    </row>
    <row r="55" spans="1:8" x14ac:dyDescent="0.2">
      <c r="A55" s="48" t="s">
        <v>51</v>
      </c>
      <c r="B55" s="48"/>
      <c r="C55" s="37"/>
      <c r="D55" s="38"/>
      <c r="E55" s="49" t="s">
        <v>52</v>
      </c>
      <c r="F55" s="49"/>
      <c r="G55" s="49"/>
      <c r="H55" s="38"/>
    </row>
    <row r="56" spans="1:8" x14ac:dyDescent="0.2">
      <c r="A56" s="37"/>
      <c r="B56" s="37"/>
    </row>
  </sheetData>
  <sheetProtection formatCells="0" formatColumns="0" formatRows="0" insertRows="0" autoFilter="0"/>
  <mergeCells count="12">
    <mergeCell ref="A1:G1"/>
    <mergeCell ref="A2:A4"/>
    <mergeCell ref="A18:A20"/>
    <mergeCell ref="A54:B54"/>
    <mergeCell ref="A55:B55"/>
    <mergeCell ref="E54:G54"/>
    <mergeCell ref="E55:G55"/>
    <mergeCell ref="A44:G44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B20:F20 B4:F4 H5:H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2023-05-19T19:29:37Z</cp:lastPrinted>
  <dcterms:created xsi:type="dcterms:W3CDTF">2012-12-11T20:48:19Z</dcterms:created>
  <dcterms:modified xsi:type="dcterms:W3CDTF">2023-05-19T19:29:40Z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