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PRIMER TRIMESTRE\Informacion financiera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62" i="4" l="1"/>
  <c r="G62" i="4"/>
  <c r="F62" i="4"/>
  <c r="E62" i="4"/>
  <c r="D62" i="4"/>
  <c r="H60" i="4"/>
  <c r="H58" i="4"/>
  <c r="H56" i="4"/>
  <c r="H54" i="4"/>
  <c r="H52" i="4"/>
  <c r="H50" i="4"/>
  <c r="H48" i="4"/>
  <c r="E60" i="4"/>
  <c r="E58" i="4"/>
  <c r="E56" i="4"/>
  <c r="E54" i="4"/>
  <c r="E52" i="4"/>
  <c r="E50" i="4"/>
  <c r="E48" i="4"/>
  <c r="C62" i="4"/>
  <c r="H40" i="4"/>
  <c r="G40" i="4"/>
  <c r="F40" i="4"/>
  <c r="H38" i="4"/>
  <c r="H37" i="4"/>
  <c r="H36" i="4"/>
  <c r="H35" i="4"/>
  <c r="E40" i="4"/>
  <c r="E38" i="4"/>
  <c r="E37" i="4"/>
  <c r="E36" i="4"/>
  <c r="E35" i="4"/>
  <c r="D40" i="4"/>
  <c r="C40" i="4"/>
  <c r="C42" i="5" l="1"/>
  <c r="G42" i="5"/>
  <c r="F42" i="5"/>
  <c r="D42" i="5"/>
  <c r="E42" i="5" l="1"/>
  <c r="H42" i="5"/>
</calcChain>
</file>

<file path=xl/sharedStrings.xml><?xml version="1.0" encoding="utf-8"?>
<sst xmlns="http://schemas.openxmlformats.org/spreadsheetml/2006/main" count="225" uniqueCount="155">
  <si>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</si>
  <si>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</si>
  <si>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</si>
  <si>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</si>
  <si>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</si>
  <si>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</si>
  <si>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</si>
  <si>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</si>
  <si>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</si>
  <si>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</si>
  <si>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</si>
  <si>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</si>
  <si>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</si>
  <si>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</si>
  <si>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</si>
  <si>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</si>
  <si>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</si>
  <si>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</si>
  <si>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</si>
  <si>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</si>
  <si>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</si>
  <si>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</si>
  <si>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</si>
  <si>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</si>
  <si>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</si>
  <si>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</si>
  <si>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</si>
  <si>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</si>
  <si>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</si>
  <si>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</si>
  <si>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</si>
  <si>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</si>
  <si>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</si>
  <si>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</si>
  <si>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</si>
  <si>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</si>
  <si>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</si>
  <si>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</si>
  <si>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</si>
  <si>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</si>
  <si>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</si>
  <si>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</si>
  <si>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</si>
  <si>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</si>
  <si>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</si>
  <si>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</si>
  <si>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</si>
  <si>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</si>
  <si>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</si>
  <si>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</si>
  <si>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</si>
  <si>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</si>
  <si>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</si>
  <si>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</si>
  <si>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</si>
  <si>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</si>
  <si>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</si>
  <si>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</si>
  <si>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</si>
  <si>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</si>
  <si>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</si>
  <si>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</si>
  <si>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</si>
  <si>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</si>
  <si>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</si>
  <si>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</si>
  <si>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</si>
  <si>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</si>
  <si>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</si>
  <si>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</si>
  <si>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</si>
  <si>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</si>
  <si>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</si>
  <si>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</si>
  <si>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</si>
  <si>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</si>
  <si>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</si>
  <si>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</si>
  <si>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</si>
  <si>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</si>
  <si>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</si>
  <si>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</si>
  <si>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</si>
  <si>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</si>
  <si>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</si>
  <si>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</si>
  <si>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</si>
  <si>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</si>
  <si>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</si>
  <si>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</si>
  <si>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</si>
  <si>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</si>
  <si>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</si>
  <si>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</si>
  <si>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</si>
  <si>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</si>
  <si>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</si>
  <si>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</si>
  <si>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</si>
  <si>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</si>
  <si>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</si>
  <si>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</si>
  <si>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</si>
  <si>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</si>
  <si>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</si>
  <si>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</si>
  <si>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</si>
  <si>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</si>
  <si>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</si>
  <si>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</si>
  <si>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</si>
  <si>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</si>
  <si>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</si>
  <si>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</si>
  <si>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</si>
  <si>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</si>
  <si>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</si>
  <si>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</si>
  <si>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</si>
  <si>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</si>
  <si>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</si>
  <si>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</si>
  <si>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</si>
  <si>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</si>
  <si>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</si>
  <si>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</si>
  <si>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</si>
  <si>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</si>
  <si>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Atarjea, Gto.
Estado Analítico del Ejercicio del Presupuesto de Egresos
Clasificación por Objeto del Gasto(Capítulo y Concepto)
Del 1 de Enero AL 31 DE MARZO DEL 2022</t>
  </si>
  <si>
    <t>Municipio de Atarjea, Gto.
Estado Analítico del Ejercicio del Presupuesto de Egresos
Clasificación Ecónomica (Por Tipo de Gasto)
Del 1 de Enero AL 31 DE MARZO DEL 2022</t>
  </si>
  <si>
    <t>H. AYUNTAMIENTO</t>
  </si>
  <si>
    <t>PRESIDENCIA MUNICIPAL</t>
  </si>
  <si>
    <t>CONTRALORIA MUNICIPAL</t>
  </si>
  <si>
    <t>SECRETARIA MUNICIPAL</t>
  </si>
  <si>
    <t>TESORERIA MUNICIPAL</t>
  </si>
  <si>
    <t>DIRECCION DE SEGURIDAD PUBLICA</t>
  </si>
  <si>
    <t>DIRECCION DE PROTECCION CIVIL</t>
  </si>
  <si>
    <t>ARCHIVO MUNICIPAL</t>
  </si>
  <si>
    <t>ACCESO A LA INFORMACION JURIDICO  SOCIAL</t>
  </si>
  <si>
    <t>DIRECCION DE SERVICIOS PUBLICOS MUNICIPA</t>
  </si>
  <si>
    <t xml:space="preserve"> RECURSOS HUMANOS</t>
  </si>
  <si>
    <t>DIRECCION DE DESARROLLO SOCIAL</t>
  </si>
  <si>
    <t>DIRECCION DE OBRAS PUBLICAS</t>
  </si>
  <si>
    <t>DIRECCION DE ACCION DEPORTIVA</t>
  </si>
  <si>
    <t>CASA DE LA CULTURA</t>
  </si>
  <si>
    <t>DIRECCION DE DESARROLLO RURAL Y ECONOMIC</t>
  </si>
  <si>
    <t xml:space="preserve"> SALUD ECOLOGIA Y TURISMO</t>
  </si>
  <si>
    <t>Municipio de Atarjea, Gto.
Estado Analítico del Ejercicio del Presupuesto de Egresos
Clasificación Administrativa
Del 1 de Enero AL 31 DE MARZO DEL 2022</t>
  </si>
  <si>
    <t>Gobierno (Federal/Estatal/Municipal) de Municipio de Atarjea, Gto.
Estado Analítico del Ejercicio del Presupuesto de Egresos
Clasificación Administrativa
Del 1 de Enero AL 31 DE MARZO DEL 2022</t>
  </si>
  <si>
    <t>Sector Paraestatal del Gobierno (Federal/Estatal/Municipal) de Municipio de Atarjea, Gto.
Estado Analítico del Ejercicio del Presupuesto de Egresos
Clasificación Administrativa
Del 1 de Enero AL 31 DE MARZO DEL 2022</t>
  </si>
  <si>
    <t>Municipio de Atarjea, Gto.
Estado Análitico del Ejercicio del Presupuesto de Egresos
Clasificación Funcional (Finalidad y Función)
Del 1 de Enero AL 31 DE MARZO DEL 2022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</si>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</sst>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9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/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0" xfId="0"/>
    <xf numFmtId="0" fontId="0" fillId="0" borderId="0" xfId="0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0" xfId="0"/>
    <xf numFmtId="0" fontId="0" fillId="0" borderId="0" xfId="0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3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  <xf numFmtId="4" fontId="4" fillId="0" borderId="0" xfId="8" applyNumberFormat="1" applyFont="1" applyAlignment="1" applyProtection="1">
      <alignment horizontal="center" vertical="top"/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4" fillId="0" borderId="3" xfId="9" applyFont="1" applyFill="1" applyBorder="1" applyAlignment="1">
      <alignment horizontal="center" vertical="center"/>
    </xf>
    <xf numFmtId="0" fontId="4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4" fillId="0" borderId="13" xfId="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</cellXfs>
  <cellStyles count="40">
    <cellStyle name="Euro" xfId="1"/>
    <cellStyle name="Millares 2" xfId="2"/>
    <cellStyle name="Millares 2 2" xfId="3"/>
    <cellStyle name="Millares 2 2 2" xfId="25"/>
    <cellStyle name="Millares 2 2 3" xfId="17"/>
    <cellStyle name="Millares 2 2 4" xfId="33"/>
    <cellStyle name="Millares 2 3" xfId="4"/>
    <cellStyle name="Millares 2 3 2" xfId="26"/>
    <cellStyle name="Millares 2 3 3" xfId="18"/>
    <cellStyle name="Millares 2 3 4" xfId="34"/>
    <cellStyle name="Millares 2 4" xfId="24"/>
    <cellStyle name="Millares 2 5" xfId="16"/>
    <cellStyle name="Millares 2 6" xfId="32"/>
    <cellStyle name="Millares 3" xfId="5"/>
    <cellStyle name="Millares 3 2" xfId="27"/>
    <cellStyle name="Millares 3 3" xfId="19"/>
    <cellStyle name="Millares 3 4" xfId="35"/>
    <cellStyle name="Moneda 2" xfId="6"/>
    <cellStyle name="Moneda 2 2" xfId="28"/>
    <cellStyle name="Moneda 2 3" xfId="20"/>
    <cellStyle name="Moneda 2 4" xfId="36"/>
    <cellStyle name="Normal" xfId="0" builtinId="0"/>
    <cellStyle name="Normal 2" xfId="7"/>
    <cellStyle name="Normal 2 2" xfId="8"/>
    <cellStyle name="Normal 2 3" xfId="29"/>
    <cellStyle name="Normal 2 4" xfId="21"/>
    <cellStyle name="Normal 2 5" xfId="3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1"/>
    <cellStyle name="Normal 6 2 3" xfId="23"/>
    <cellStyle name="Normal 6 2 4" xfId="39"/>
    <cellStyle name="Normal 6 3" xfId="30"/>
    <cellStyle name="Normal 6 4" xfId="22"/>
    <cellStyle name="Normal 6 5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706921</xdr:colOff>
      <xdr:row>0</xdr:row>
      <xdr:rowOff>600075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296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942242</xdr:colOff>
      <xdr:row>1</xdr:row>
      <xdr:rowOff>0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167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873125</xdr:colOff>
      <xdr:row>0</xdr:row>
      <xdr:rowOff>568325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5050" cy="568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765922</xdr:colOff>
      <xdr:row>1</xdr:row>
      <xdr:rowOff>0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2147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workbookViewId="0">
      <selection activeCell="A5" sqref="A5: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5" customHeight="1" x14ac:dyDescent="0.2">
      <c r="A3" s="48"/>
      <c r="B3" s="49"/>
      <c r="C3" s="5" t="s">
        <v>55</v>
      </c>
      <c r="D3" s="5" t="s">
        <v>125</v>
      </c>
      <c r="E3" s="5" t="s">
        <v>56</v>
      </c>
      <c r="F3" s="5" t="s">
        <v>57</v>
      </c>
      <c r="G3" s="5" t="s">
        <v>58</v>
      </c>
      <c r="H3" s="45"/>
    </row>
    <row r="4" spans="1:8" x14ac:dyDescent="0.2">
      <c r="A4" s="50"/>
      <c r="B4" s="51"/>
      <c r="C4" s="6">
        <v>1</v>
      </c>
      <c r="D4" s="6">
        <v>2</v>
      </c>
      <c r="E4" s="6" t="s">
        <v>126</v>
      </c>
      <c r="F4" s="6">
        <v>4</v>
      </c>
      <c r="G4" s="6">
        <v>5</v>
      </c>
      <c r="H4" s="6" t="s">
        <v>127</v>
      </c>
    </row>
    <row r="5" spans="1:8" x14ac:dyDescent="0.2">
      <c r="A5" s="62" t="s">
        <v>61</v>
      </c>
      <c r="B5" s="53"/>
      <c r="C5" s="58">
        <v>20293950.220000003</v>
      </c>
      <c r="D5" s="58">
        <v>1390000</v>
      </c>
      <c r="E5" s="58">
        <v>21683950.220000003</v>
      </c>
      <c r="F5" s="58">
        <v>3981975.96</v>
      </c>
      <c r="G5" s="58">
        <v>3981975.96</v>
      </c>
      <c r="H5" s="58">
        <v>17701974.260000002</v>
      </c>
    </row>
    <row r="6" spans="1:8" x14ac:dyDescent="0.2">
      <c r="A6" s="63">
        <v>1100</v>
      </c>
      <c r="B6" s="55" t="s">
        <v>70</v>
      </c>
      <c r="C6" s="59">
        <v>15346958.75</v>
      </c>
      <c r="D6" s="59">
        <v>1000000</v>
      </c>
      <c r="E6" s="59">
        <v>16346958.75</v>
      </c>
      <c r="F6" s="59">
        <v>3486491.54</v>
      </c>
      <c r="G6" s="59">
        <v>3486491.54</v>
      </c>
      <c r="H6" s="59">
        <v>12860467.210000001</v>
      </c>
    </row>
    <row r="7" spans="1:8" x14ac:dyDescent="0.2">
      <c r="A7" s="63">
        <v>1200</v>
      </c>
      <c r="B7" s="55" t="s">
        <v>71</v>
      </c>
      <c r="C7" s="59">
        <v>1470690.67</v>
      </c>
      <c r="D7" s="59">
        <v>390000</v>
      </c>
      <c r="E7" s="59">
        <v>1860690.67</v>
      </c>
      <c r="F7" s="59">
        <v>320145.91999999998</v>
      </c>
      <c r="G7" s="59">
        <v>320145.91999999998</v>
      </c>
      <c r="H7" s="59">
        <v>1540544.75</v>
      </c>
    </row>
    <row r="8" spans="1:8" x14ac:dyDescent="0.2">
      <c r="A8" s="63">
        <v>1300</v>
      </c>
      <c r="B8" s="55" t="s">
        <v>72</v>
      </c>
      <c r="C8" s="59">
        <v>2541127.4900000002</v>
      </c>
      <c r="D8" s="59">
        <v>0</v>
      </c>
      <c r="E8" s="59">
        <v>2541127.4900000002</v>
      </c>
      <c r="F8" s="59">
        <v>49791.58</v>
      </c>
      <c r="G8" s="59">
        <v>49791.58</v>
      </c>
      <c r="H8" s="59">
        <v>2491335.91</v>
      </c>
    </row>
    <row r="9" spans="1:8" x14ac:dyDescent="0.2">
      <c r="A9" s="63">
        <v>1400</v>
      </c>
      <c r="B9" s="55" t="s">
        <v>35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</row>
    <row r="10" spans="1:8" x14ac:dyDescent="0.2">
      <c r="A10" s="63">
        <v>1500</v>
      </c>
      <c r="B10" s="55" t="s">
        <v>73</v>
      </c>
      <c r="C10" s="59">
        <v>935173.31</v>
      </c>
      <c r="D10" s="59">
        <v>0</v>
      </c>
      <c r="E10" s="59">
        <v>935173.31</v>
      </c>
      <c r="F10" s="59">
        <v>125546.92</v>
      </c>
      <c r="G10" s="59">
        <v>125546.92</v>
      </c>
      <c r="H10" s="59">
        <v>809626.39</v>
      </c>
    </row>
    <row r="11" spans="1:8" x14ac:dyDescent="0.2">
      <c r="A11" s="63">
        <v>1600</v>
      </c>
      <c r="B11" s="55" t="s">
        <v>36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</row>
    <row r="12" spans="1:8" x14ac:dyDescent="0.2">
      <c r="A12" s="63">
        <v>1700</v>
      </c>
      <c r="B12" s="55" t="s">
        <v>74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</row>
    <row r="13" spans="1:8" x14ac:dyDescent="0.2">
      <c r="A13" s="62" t="s">
        <v>62</v>
      </c>
      <c r="B13" s="53"/>
      <c r="C13" s="59">
        <v>7058980.75</v>
      </c>
      <c r="D13" s="59">
        <v>178613.75</v>
      </c>
      <c r="E13" s="59">
        <v>7237594.5</v>
      </c>
      <c r="F13" s="59">
        <v>1865930.5899999999</v>
      </c>
      <c r="G13" s="59">
        <v>1865930.5899999999</v>
      </c>
      <c r="H13" s="59">
        <v>5371663.9100000001</v>
      </c>
    </row>
    <row r="14" spans="1:8" x14ac:dyDescent="0.2">
      <c r="A14" s="63">
        <v>2100</v>
      </c>
      <c r="B14" s="55" t="s">
        <v>75</v>
      </c>
      <c r="C14" s="59">
        <v>244068</v>
      </c>
      <c r="D14" s="59">
        <v>0</v>
      </c>
      <c r="E14" s="59">
        <v>244068</v>
      </c>
      <c r="F14" s="59">
        <v>145693.22</v>
      </c>
      <c r="G14" s="59">
        <v>145693.22</v>
      </c>
      <c r="H14" s="59">
        <v>98374.78</v>
      </c>
    </row>
    <row r="15" spans="1:8" x14ac:dyDescent="0.2">
      <c r="A15" s="63">
        <v>2200</v>
      </c>
      <c r="B15" s="55" t="s">
        <v>76</v>
      </c>
      <c r="C15" s="59">
        <v>466421.75</v>
      </c>
      <c r="D15" s="59">
        <v>10400</v>
      </c>
      <c r="E15" s="59">
        <v>476821.75</v>
      </c>
      <c r="F15" s="59">
        <v>118948.13</v>
      </c>
      <c r="G15" s="59">
        <v>118948.13</v>
      </c>
      <c r="H15" s="59">
        <v>357873.62</v>
      </c>
    </row>
    <row r="16" spans="1:8" x14ac:dyDescent="0.2">
      <c r="A16" s="63">
        <v>2300</v>
      </c>
      <c r="B16" s="55" t="s">
        <v>77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</row>
    <row r="17" spans="1:8" x14ac:dyDescent="0.2">
      <c r="A17" s="63">
        <v>2400</v>
      </c>
      <c r="B17" s="55" t="s">
        <v>78</v>
      </c>
      <c r="C17" s="59">
        <v>198535.04000000001</v>
      </c>
      <c r="D17" s="59">
        <v>14713.83</v>
      </c>
      <c r="E17" s="59">
        <v>213248.87</v>
      </c>
      <c r="F17" s="59">
        <v>43640.91</v>
      </c>
      <c r="G17" s="59">
        <v>43640.91</v>
      </c>
      <c r="H17" s="59">
        <v>169607.96</v>
      </c>
    </row>
    <row r="18" spans="1:8" x14ac:dyDescent="0.2">
      <c r="A18" s="63">
        <v>2500</v>
      </c>
      <c r="B18" s="55" t="s">
        <v>79</v>
      </c>
      <c r="C18" s="59">
        <v>5470</v>
      </c>
      <c r="D18" s="59">
        <v>85000</v>
      </c>
      <c r="E18" s="59">
        <v>90470</v>
      </c>
      <c r="F18" s="59">
        <v>40113.870000000003</v>
      </c>
      <c r="G18" s="59">
        <v>40113.870000000003</v>
      </c>
      <c r="H18" s="59">
        <v>50356.13</v>
      </c>
    </row>
    <row r="19" spans="1:8" x14ac:dyDescent="0.2">
      <c r="A19" s="63">
        <v>2600</v>
      </c>
      <c r="B19" s="55" t="s">
        <v>80</v>
      </c>
      <c r="C19" s="59">
        <v>3751253.71</v>
      </c>
      <c r="D19" s="59">
        <v>90100.01</v>
      </c>
      <c r="E19" s="59">
        <v>3841353.7199999997</v>
      </c>
      <c r="F19" s="59">
        <v>1146634.06</v>
      </c>
      <c r="G19" s="59">
        <v>1146634.06</v>
      </c>
      <c r="H19" s="59">
        <v>2694719.6599999997</v>
      </c>
    </row>
    <row r="20" spans="1:8" x14ac:dyDescent="0.2">
      <c r="A20" s="63">
        <v>2700</v>
      </c>
      <c r="B20" s="55" t="s">
        <v>81</v>
      </c>
      <c r="C20" s="59">
        <v>154732.25</v>
      </c>
      <c r="D20" s="59">
        <v>38400</v>
      </c>
      <c r="E20" s="59">
        <v>193132.25</v>
      </c>
      <c r="F20" s="59">
        <v>0</v>
      </c>
      <c r="G20" s="59">
        <v>0</v>
      </c>
      <c r="H20" s="59">
        <v>193132.25</v>
      </c>
    </row>
    <row r="21" spans="1:8" x14ac:dyDescent="0.2">
      <c r="A21" s="63">
        <v>2800</v>
      </c>
      <c r="B21" s="55" t="s">
        <v>82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</row>
    <row r="22" spans="1:8" x14ac:dyDescent="0.2">
      <c r="A22" s="63">
        <v>2900</v>
      </c>
      <c r="B22" s="55" t="s">
        <v>83</v>
      </c>
      <c r="C22" s="59">
        <v>2238500</v>
      </c>
      <c r="D22" s="59">
        <v>-60000.09</v>
      </c>
      <c r="E22" s="59">
        <v>2178499.91</v>
      </c>
      <c r="F22" s="59">
        <v>370900.4</v>
      </c>
      <c r="G22" s="59">
        <v>370900.4</v>
      </c>
      <c r="H22" s="59">
        <v>1807599.5100000002</v>
      </c>
    </row>
    <row r="23" spans="1:8" x14ac:dyDescent="0.2">
      <c r="A23" s="62" t="s">
        <v>63</v>
      </c>
      <c r="B23" s="53"/>
      <c r="C23" s="59">
        <v>8324889.9700000007</v>
      </c>
      <c r="D23" s="59">
        <v>34025.829999999994</v>
      </c>
      <c r="E23" s="59">
        <v>8358915.8000000007</v>
      </c>
      <c r="F23" s="59">
        <v>1366366.4700000002</v>
      </c>
      <c r="G23" s="59">
        <v>1366366.4700000002</v>
      </c>
      <c r="H23" s="59">
        <v>6992549.3300000001</v>
      </c>
    </row>
    <row r="24" spans="1:8" x14ac:dyDescent="0.2">
      <c r="A24" s="63">
        <v>3100</v>
      </c>
      <c r="B24" s="55" t="s">
        <v>84</v>
      </c>
      <c r="C24" s="59">
        <v>2888199.1</v>
      </c>
      <c r="D24" s="59">
        <v>325451.65999999997</v>
      </c>
      <c r="E24" s="59">
        <v>3213650.7600000002</v>
      </c>
      <c r="F24" s="59">
        <v>595849.5</v>
      </c>
      <c r="G24" s="59">
        <v>595849.5</v>
      </c>
      <c r="H24" s="59">
        <v>2617801.2600000002</v>
      </c>
    </row>
    <row r="25" spans="1:8" x14ac:dyDescent="0.2">
      <c r="A25" s="63">
        <v>3200</v>
      </c>
      <c r="B25" s="55" t="s">
        <v>85</v>
      </c>
      <c r="C25" s="59">
        <v>294706.53999999998</v>
      </c>
      <c r="D25" s="59">
        <v>-30000</v>
      </c>
      <c r="E25" s="59">
        <v>264706.53999999998</v>
      </c>
      <c r="F25" s="59">
        <v>6800</v>
      </c>
      <c r="G25" s="59">
        <v>6800</v>
      </c>
      <c r="H25" s="59">
        <v>257906.53999999998</v>
      </c>
    </row>
    <row r="26" spans="1:8" x14ac:dyDescent="0.2">
      <c r="A26" s="63">
        <v>3300</v>
      </c>
      <c r="B26" s="55" t="s">
        <v>86</v>
      </c>
      <c r="C26" s="59">
        <v>558793.1</v>
      </c>
      <c r="D26" s="59">
        <v>-318112</v>
      </c>
      <c r="E26" s="59">
        <v>240681.09999999998</v>
      </c>
      <c r="F26" s="59">
        <v>38871.599999999999</v>
      </c>
      <c r="G26" s="59">
        <v>38871.599999999999</v>
      </c>
      <c r="H26" s="59">
        <v>201809.49999999997</v>
      </c>
    </row>
    <row r="27" spans="1:8" x14ac:dyDescent="0.2">
      <c r="A27" s="63">
        <v>3400</v>
      </c>
      <c r="B27" s="55" t="s">
        <v>87</v>
      </c>
      <c r="C27" s="59">
        <v>422518.02</v>
      </c>
      <c r="D27" s="59">
        <v>208968.88</v>
      </c>
      <c r="E27" s="59">
        <v>631486.9</v>
      </c>
      <c r="F27" s="59">
        <v>273301.26</v>
      </c>
      <c r="G27" s="59">
        <v>273301.26</v>
      </c>
      <c r="H27" s="59">
        <v>358185.64</v>
      </c>
    </row>
    <row r="28" spans="1:8" x14ac:dyDescent="0.2">
      <c r="A28" s="63">
        <v>3500</v>
      </c>
      <c r="B28" s="55" t="s">
        <v>88</v>
      </c>
      <c r="C28" s="59">
        <v>1665446.88</v>
      </c>
      <c r="D28" s="59">
        <v>40000</v>
      </c>
      <c r="E28" s="59">
        <v>1705446.88</v>
      </c>
      <c r="F28" s="59">
        <v>240690.43</v>
      </c>
      <c r="G28" s="59">
        <v>240690.43</v>
      </c>
      <c r="H28" s="59">
        <v>1464756.45</v>
      </c>
    </row>
    <row r="29" spans="1:8" x14ac:dyDescent="0.2">
      <c r="A29" s="63">
        <v>3600</v>
      </c>
      <c r="B29" s="55" t="s">
        <v>89</v>
      </c>
      <c r="C29" s="59">
        <v>129561.25</v>
      </c>
      <c r="D29" s="59">
        <v>0</v>
      </c>
      <c r="E29" s="59">
        <v>129561.25</v>
      </c>
      <c r="F29" s="59">
        <v>31846.52</v>
      </c>
      <c r="G29" s="59">
        <v>31846.52</v>
      </c>
      <c r="H29" s="59">
        <v>97714.73</v>
      </c>
    </row>
    <row r="30" spans="1:8" x14ac:dyDescent="0.2">
      <c r="A30" s="63">
        <v>3700</v>
      </c>
      <c r="B30" s="55" t="s">
        <v>90</v>
      </c>
      <c r="C30" s="59">
        <v>665931.49</v>
      </c>
      <c r="D30" s="59">
        <v>-24600</v>
      </c>
      <c r="E30" s="59">
        <v>641331.49</v>
      </c>
      <c r="F30" s="59">
        <v>82654.559999999998</v>
      </c>
      <c r="G30" s="59">
        <v>82654.559999999998</v>
      </c>
      <c r="H30" s="59">
        <v>558676.92999999993</v>
      </c>
    </row>
    <row r="31" spans="1:8" x14ac:dyDescent="0.2">
      <c r="A31" s="63">
        <v>3800</v>
      </c>
      <c r="B31" s="55" t="s">
        <v>91</v>
      </c>
      <c r="C31" s="59">
        <v>1620661.01</v>
      </c>
      <c r="D31" s="59">
        <v>-164713.82999999999</v>
      </c>
      <c r="E31" s="59">
        <v>1455947.18</v>
      </c>
      <c r="F31" s="59">
        <v>85952.6</v>
      </c>
      <c r="G31" s="59">
        <v>85952.6</v>
      </c>
      <c r="H31" s="59">
        <v>1369994.5799999998</v>
      </c>
    </row>
    <row r="32" spans="1:8" x14ac:dyDescent="0.2">
      <c r="A32" s="63">
        <v>3900</v>
      </c>
      <c r="B32" s="55" t="s">
        <v>19</v>
      </c>
      <c r="C32" s="59">
        <v>79072.58</v>
      </c>
      <c r="D32" s="59">
        <v>-2968.88</v>
      </c>
      <c r="E32" s="59">
        <v>76103.7</v>
      </c>
      <c r="F32" s="59">
        <v>10400</v>
      </c>
      <c r="G32" s="59">
        <v>10400</v>
      </c>
      <c r="H32" s="59">
        <v>65703.7</v>
      </c>
    </row>
    <row r="33" spans="1:8" x14ac:dyDescent="0.2">
      <c r="A33" s="62" t="s">
        <v>64</v>
      </c>
      <c r="B33" s="53"/>
      <c r="C33" s="59">
        <v>8559491.7699999996</v>
      </c>
      <c r="D33" s="59">
        <v>1092828.72</v>
      </c>
      <c r="E33" s="59">
        <v>9652320.4900000002</v>
      </c>
      <c r="F33" s="59">
        <v>3399048.34</v>
      </c>
      <c r="G33" s="59">
        <v>3399048.34</v>
      </c>
      <c r="H33" s="59">
        <v>6253272.1500000004</v>
      </c>
    </row>
    <row r="34" spans="1:8" x14ac:dyDescent="0.2">
      <c r="A34" s="63">
        <v>4100</v>
      </c>
      <c r="B34" s="55" t="s">
        <v>92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</row>
    <row r="35" spans="1:8" x14ac:dyDescent="0.2">
      <c r="A35" s="63">
        <v>4200</v>
      </c>
      <c r="B35" s="55" t="s">
        <v>93</v>
      </c>
      <c r="C35" s="59">
        <v>3840000</v>
      </c>
      <c r="D35" s="59">
        <v>-312374.76</v>
      </c>
      <c r="E35" s="59">
        <v>3527625.24</v>
      </c>
      <c r="F35" s="59">
        <v>971020</v>
      </c>
      <c r="G35" s="59">
        <v>971020</v>
      </c>
      <c r="H35" s="59">
        <v>2556605.2400000002</v>
      </c>
    </row>
    <row r="36" spans="1:8" x14ac:dyDescent="0.2">
      <c r="A36" s="63">
        <v>4300</v>
      </c>
      <c r="B36" s="55" t="s">
        <v>94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</row>
    <row r="37" spans="1:8" x14ac:dyDescent="0.2">
      <c r="A37" s="63">
        <v>4400</v>
      </c>
      <c r="B37" s="55" t="s">
        <v>95</v>
      </c>
      <c r="C37" s="59">
        <v>4719491.7699999996</v>
      </c>
      <c r="D37" s="59">
        <v>1405203.48</v>
      </c>
      <c r="E37" s="59">
        <v>6124695.25</v>
      </c>
      <c r="F37" s="59">
        <v>2428028.34</v>
      </c>
      <c r="G37" s="59">
        <v>2428028.34</v>
      </c>
      <c r="H37" s="59">
        <v>3696666.91</v>
      </c>
    </row>
    <row r="38" spans="1:8" x14ac:dyDescent="0.2">
      <c r="A38" s="63">
        <v>4500</v>
      </c>
      <c r="B38" s="55" t="s">
        <v>41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</row>
    <row r="39" spans="1:8" x14ac:dyDescent="0.2">
      <c r="A39" s="63">
        <v>4600</v>
      </c>
      <c r="B39" s="55" t="s">
        <v>96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</row>
    <row r="40" spans="1:8" x14ac:dyDescent="0.2">
      <c r="A40" s="63">
        <v>4700</v>
      </c>
      <c r="B40" s="55" t="s">
        <v>97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</row>
    <row r="41" spans="1:8" x14ac:dyDescent="0.2">
      <c r="A41" s="63">
        <v>4800</v>
      </c>
      <c r="B41" s="55" t="s">
        <v>37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</row>
    <row r="42" spans="1:8" x14ac:dyDescent="0.2">
      <c r="A42" s="63">
        <v>4900</v>
      </c>
      <c r="B42" s="55" t="s">
        <v>98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</row>
    <row r="43" spans="1:8" x14ac:dyDescent="0.2">
      <c r="A43" s="62" t="s">
        <v>65</v>
      </c>
      <c r="B43" s="53"/>
      <c r="C43" s="59">
        <v>1092525.8799999999</v>
      </c>
      <c r="D43" s="59">
        <v>-23038.229999999996</v>
      </c>
      <c r="E43" s="59">
        <v>1069487.6499999999</v>
      </c>
      <c r="F43" s="59">
        <v>118311.77</v>
      </c>
      <c r="G43" s="59">
        <v>118311.77</v>
      </c>
      <c r="H43" s="59">
        <v>951175.87999999989</v>
      </c>
    </row>
    <row r="44" spans="1:8" x14ac:dyDescent="0.2">
      <c r="A44" s="63">
        <v>5100</v>
      </c>
      <c r="B44" s="55" t="s">
        <v>99</v>
      </c>
      <c r="C44" s="59">
        <v>515195.88</v>
      </c>
      <c r="D44" s="59">
        <v>23220.3</v>
      </c>
      <c r="E44" s="59">
        <v>538416.18000000005</v>
      </c>
      <c r="F44" s="59">
        <v>28970.3</v>
      </c>
      <c r="G44" s="59">
        <v>28970.3</v>
      </c>
      <c r="H44" s="59">
        <v>509445.88000000006</v>
      </c>
    </row>
    <row r="45" spans="1:8" x14ac:dyDescent="0.2">
      <c r="A45" s="63">
        <v>5200</v>
      </c>
      <c r="B45" s="55" t="s">
        <v>100</v>
      </c>
      <c r="C45" s="59">
        <v>0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</row>
    <row r="46" spans="1:8" x14ac:dyDescent="0.2">
      <c r="A46" s="63">
        <v>5300</v>
      </c>
      <c r="B46" s="55" t="s">
        <v>101</v>
      </c>
      <c r="C46" s="59">
        <v>0</v>
      </c>
      <c r="D46" s="59">
        <v>89341.47</v>
      </c>
      <c r="E46" s="59">
        <v>89341.47</v>
      </c>
      <c r="F46" s="59">
        <v>89341.47</v>
      </c>
      <c r="G46" s="59">
        <v>89341.47</v>
      </c>
      <c r="H46" s="59">
        <v>0</v>
      </c>
    </row>
    <row r="47" spans="1:8" x14ac:dyDescent="0.2">
      <c r="A47" s="63">
        <v>5400</v>
      </c>
      <c r="B47" s="55" t="s">
        <v>102</v>
      </c>
      <c r="C47" s="59">
        <v>435600</v>
      </c>
      <c r="D47" s="59">
        <v>-135600</v>
      </c>
      <c r="E47" s="59">
        <v>300000</v>
      </c>
      <c r="F47" s="59">
        <v>0</v>
      </c>
      <c r="G47" s="59">
        <v>0</v>
      </c>
      <c r="H47" s="59">
        <v>300000</v>
      </c>
    </row>
    <row r="48" spans="1:8" x14ac:dyDescent="0.2">
      <c r="A48" s="63">
        <v>5500</v>
      </c>
      <c r="B48" s="55" t="s">
        <v>103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</row>
    <row r="49" spans="1:8" x14ac:dyDescent="0.2">
      <c r="A49" s="63">
        <v>5600</v>
      </c>
      <c r="B49" s="55" t="s">
        <v>104</v>
      </c>
      <c r="C49" s="59">
        <v>7000</v>
      </c>
      <c r="D49" s="59">
        <v>0</v>
      </c>
      <c r="E49" s="59">
        <v>7000</v>
      </c>
      <c r="F49" s="59">
        <v>0</v>
      </c>
      <c r="G49" s="59">
        <v>0</v>
      </c>
      <c r="H49" s="59">
        <v>7000</v>
      </c>
    </row>
    <row r="50" spans="1:8" x14ac:dyDescent="0.2">
      <c r="A50" s="63">
        <v>5700</v>
      </c>
      <c r="B50" s="55" t="s">
        <v>105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</row>
    <row r="51" spans="1:8" x14ac:dyDescent="0.2">
      <c r="A51" s="63">
        <v>5800</v>
      </c>
      <c r="B51" s="55" t="s">
        <v>106</v>
      </c>
      <c r="C51" s="59">
        <v>113250</v>
      </c>
      <c r="D51" s="59">
        <v>0</v>
      </c>
      <c r="E51" s="59">
        <v>113250</v>
      </c>
      <c r="F51" s="59">
        <v>0</v>
      </c>
      <c r="G51" s="59">
        <v>0</v>
      </c>
      <c r="H51" s="59">
        <v>113250</v>
      </c>
    </row>
    <row r="52" spans="1:8" x14ac:dyDescent="0.2">
      <c r="A52" s="63">
        <v>5900</v>
      </c>
      <c r="B52" s="55" t="s">
        <v>107</v>
      </c>
      <c r="C52" s="59">
        <v>21480</v>
      </c>
      <c r="D52" s="59">
        <v>0</v>
      </c>
      <c r="E52" s="59">
        <v>21480</v>
      </c>
      <c r="F52" s="59">
        <v>0</v>
      </c>
      <c r="G52" s="59">
        <v>0</v>
      </c>
      <c r="H52" s="59">
        <v>21480</v>
      </c>
    </row>
    <row r="53" spans="1:8" x14ac:dyDescent="0.2">
      <c r="A53" s="62" t="s">
        <v>66</v>
      </c>
      <c r="B53" s="53"/>
      <c r="C53" s="59">
        <v>41250892.100000001</v>
      </c>
      <c r="D53" s="59">
        <v>35015302.229999997</v>
      </c>
      <c r="E53" s="59">
        <v>76266194.329999998</v>
      </c>
      <c r="F53" s="59">
        <v>4601712.97</v>
      </c>
      <c r="G53" s="59">
        <v>4601712.97</v>
      </c>
      <c r="H53" s="59">
        <v>71664481.359999999</v>
      </c>
    </row>
    <row r="54" spans="1:8" x14ac:dyDescent="0.2">
      <c r="A54" s="63">
        <v>6100</v>
      </c>
      <c r="B54" s="55" t="s">
        <v>108</v>
      </c>
      <c r="C54" s="59">
        <v>41170892.100000001</v>
      </c>
      <c r="D54" s="59">
        <v>33343177.530000001</v>
      </c>
      <c r="E54" s="59">
        <v>74514069.629999995</v>
      </c>
      <c r="F54" s="59">
        <v>4519352.97</v>
      </c>
      <c r="G54" s="59">
        <v>4519352.97</v>
      </c>
      <c r="H54" s="59">
        <v>69994716.659999996</v>
      </c>
    </row>
    <row r="55" spans="1:8" x14ac:dyDescent="0.2">
      <c r="A55" s="63">
        <v>6200</v>
      </c>
      <c r="B55" s="55" t="s">
        <v>109</v>
      </c>
      <c r="C55" s="59">
        <v>0</v>
      </c>
      <c r="D55" s="59">
        <v>1471418.8</v>
      </c>
      <c r="E55" s="59">
        <v>1471418.8</v>
      </c>
      <c r="F55" s="59">
        <v>0</v>
      </c>
      <c r="G55" s="59">
        <v>0</v>
      </c>
      <c r="H55" s="59">
        <v>1471418.8</v>
      </c>
    </row>
    <row r="56" spans="1:8" x14ac:dyDescent="0.2">
      <c r="A56" s="63">
        <v>6300</v>
      </c>
      <c r="B56" s="55" t="s">
        <v>110</v>
      </c>
      <c r="C56" s="59">
        <v>80000</v>
      </c>
      <c r="D56" s="59">
        <v>200705.9</v>
      </c>
      <c r="E56" s="59">
        <v>280705.90000000002</v>
      </c>
      <c r="F56" s="59">
        <v>82360</v>
      </c>
      <c r="G56" s="59">
        <v>82360</v>
      </c>
      <c r="H56" s="59">
        <v>198345.90000000002</v>
      </c>
    </row>
    <row r="57" spans="1:8" x14ac:dyDescent="0.2">
      <c r="A57" s="62" t="s">
        <v>67</v>
      </c>
      <c r="B57" s="53"/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</row>
    <row r="58" spans="1:8" x14ac:dyDescent="0.2">
      <c r="A58" s="63">
        <v>7100</v>
      </c>
      <c r="B58" s="55" t="s">
        <v>111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</row>
    <row r="59" spans="1:8" x14ac:dyDescent="0.2">
      <c r="A59" s="63">
        <v>7200</v>
      </c>
      <c r="B59" s="55" t="s">
        <v>112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</row>
    <row r="60" spans="1:8" x14ac:dyDescent="0.2">
      <c r="A60" s="63">
        <v>7300</v>
      </c>
      <c r="B60" s="55" t="s">
        <v>113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</row>
    <row r="61" spans="1:8" x14ac:dyDescent="0.2">
      <c r="A61" s="63">
        <v>7400</v>
      </c>
      <c r="B61" s="55" t="s">
        <v>114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</row>
    <row r="62" spans="1:8" x14ac:dyDescent="0.2">
      <c r="A62" s="63">
        <v>7500</v>
      </c>
      <c r="B62" s="55" t="s">
        <v>115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</row>
    <row r="63" spans="1:8" x14ac:dyDescent="0.2">
      <c r="A63" s="63">
        <v>7600</v>
      </c>
      <c r="B63" s="55" t="s">
        <v>116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</row>
    <row r="64" spans="1:8" x14ac:dyDescent="0.2">
      <c r="A64" s="63">
        <v>7900</v>
      </c>
      <c r="B64" s="55" t="s">
        <v>117</v>
      </c>
      <c r="C64" s="59">
        <v>0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</row>
    <row r="65" spans="1:8" x14ac:dyDescent="0.2">
      <c r="A65" s="62" t="s">
        <v>68</v>
      </c>
      <c r="B65" s="53"/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</row>
    <row r="66" spans="1:8" x14ac:dyDescent="0.2">
      <c r="A66" s="63">
        <v>8100</v>
      </c>
      <c r="B66" s="55" t="s">
        <v>38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</row>
    <row r="67" spans="1:8" x14ac:dyDescent="0.2">
      <c r="A67" s="63">
        <v>8300</v>
      </c>
      <c r="B67" s="55" t="s">
        <v>39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</row>
    <row r="68" spans="1:8" x14ac:dyDescent="0.2">
      <c r="A68" s="63">
        <v>8500</v>
      </c>
      <c r="B68" s="55" t="s">
        <v>40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</row>
    <row r="69" spans="1:8" x14ac:dyDescent="0.2">
      <c r="A69" s="62" t="s">
        <v>69</v>
      </c>
      <c r="B69" s="53"/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</row>
    <row r="70" spans="1:8" x14ac:dyDescent="0.2">
      <c r="A70" s="63">
        <v>9100</v>
      </c>
      <c r="B70" s="55" t="s">
        <v>118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</row>
    <row r="71" spans="1:8" x14ac:dyDescent="0.2">
      <c r="A71" s="63">
        <v>9200</v>
      </c>
      <c r="B71" s="55" t="s">
        <v>119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</row>
    <row r="72" spans="1:8" x14ac:dyDescent="0.2">
      <c r="A72" s="63">
        <v>9300</v>
      </c>
      <c r="B72" s="55" t="s">
        <v>120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</row>
    <row r="73" spans="1:8" x14ac:dyDescent="0.2">
      <c r="A73" s="63">
        <v>9400</v>
      </c>
      <c r="B73" s="55" t="s">
        <v>121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</row>
    <row r="74" spans="1:8" x14ac:dyDescent="0.2">
      <c r="A74" s="63">
        <v>9500</v>
      </c>
      <c r="B74" s="55" t="s">
        <v>122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</row>
    <row r="75" spans="1:8" x14ac:dyDescent="0.2">
      <c r="A75" s="63">
        <v>9600</v>
      </c>
      <c r="B75" s="55" t="s">
        <v>123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</row>
    <row r="76" spans="1:8" x14ac:dyDescent="0.2">
      <c r="A76" s="63">
        <v>9900</v>
      </c>
      <c r="B76" s="56" t="s">
        <v>124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</row>
    <row r="77" spans="1:8" x14ac:dyDescent="0.2">
      <c r="A77" s="54"/>
      <c r="B77" s="57" t="s">
        <v>53</v>
      </c>
      <c r="C77" s="61">
        <v>86580730.690000013</v>
      </c>
      <c r="D77" s="61">
        <v>37687732.299999997</v>
      </c>
      <c r="E77" s="61">
        <v>124268462.99000001</v>
      </c>
      <c r="F77" s="61">
        <v>15333346.099999998</v>
      </c>
      <c r="G77" s="61">
        <v>15333346.099999998</v>
      </c>
      <c r="H77" s="61">
        <v>108935116.89</v>
      </c>
    </row>
    <row r="84" spans="1:7" x14ac:dyDescent="0.2">
      <c r="A84" s="21"/>
      <c r="B84" s="22" t="s">
        <v>151</v>
      </c>
      <c r="C84" s="23"/>
      <c r="D84" s="24"/>
      <c r="E84" s="24"/>
      <c r="F84" s="52" t="s">
        <v>152</v>
      </c>
      <c r="G84" s="52"/>
    </row>
    <row r="85" spans="1:7" x14ac:dyDescent="0.2">
      <c r="A85" s="21"/>
      <c r="B85" s="22" t="s">
        <v>153</v>
      </c>
      <c r="C85" s="23"/>
      <c r="D85" s="24"/>
      <c r="E85" s="21"/>
      <c r="F85" s="52" t="s">
        <v>154</v>
      </c>
      <c r="G85" s="52"/>
    </row>
  </sheetData>
  <sheetProtection formatCells="0" formatColumns="0" formatRows="0" autoFilter="0"/>
  <mergeCells count="6">
    <mergeCell ref="A1:H1"/>
    <mergeCell ref="C2:G2"/>
    <mergeCell ref="H2:H3"/>
    <mergeCell ref="A2:B4"/>
    <mergeCell ref="F85:G85"/>
    <mergeCell ref="F84:G8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activeCell="G33" sqref="G3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5" customHeight="1" x14ac:dyDescent="0.2">
      <c r="A3" s="48"/>
      <c r="B3" s="49"/>
      <c r="C3" s="5" t="s">
        <v>55</v>
      </c>
      <c r="D3" s="5" t="s">
        <v>125</v>
      </c>
      <c r="E3" s="5" t="s">
        <v>56</v>
      </c>
      <c r="F3" s="5" t="s">
        <v>57</v>
      </c>
      <c r="G3" s="5" t="s">
        <v>58</v>
      </c>
      <c r="H3" s="45"/>
    </row>
    <row r="4" spans="1:8" x14ac:dyDescent="0.2">
      <c r="A4" s="50"/>
      <c r="B4" s="51"/>
      <c r="C4" s="6">
        <v>1</v>
      </c>
      <c r="D4" s="6">
        <v>2</v>
      </c>
      <c r="E4" s="6" t="s">
        <v>126</v>
      </c>
      <c r="F4" s="6">
        <v>4</v>
      </c>
      <c r="G4" s="6">
        <v>5</v>
      </c>
      <c r="H4" s="6" t="s">
        <v>127</v>
      </c>
    </row>
    <row r="5" spans="1:8" x14ac:dyDescent="0.2">
      <c r="A5" s="64"/>
      <c r="B5" s="68"/>
      <c r="C5" s="71"/>
      <c r="D5" s="71"/>
      <c r="E5" s="71"/>
      <c r="F5" s="71"/>
      <c r="G5" s="71"/>
      <c r="H5" s="71"/>
    </row>
    <row r="6" spans="1:8" x14ac:dyDescent="0.2">
      <c r="A6" s="64"/>
      <c r="B6" s="68" t="s">
        <v>0</v>
      </c>
      <c r="C6" s="72">
        <v>44237312.710000001</v>
      </c>
      <c r="D6" s="72">
        <v>2695468.3</v>
      </c>
      <c r="E6" s="72">
        <v>46932781.009999998</v>
      </c>
      <c r="F6" s="72">
        <v>10613321.359999999</v>
      </c>
      <c r="G6" s="72">
        <v>10613321.359999999</v>
      </c>
      <c r="H6" s="72">
        <v>36319459.649999999</v>
      </c>
    </row>
    <row r="7" spans="1:8" x14ac:dyDescent="0.2">
      <c r="A7" s="64"/>
      <c r="B7" s="68"/>
      <c r="C7" s="72"/>
      <c r="D7" s="72"/>
      <c r="E7" s="72"/>
      <c r="F7" s="72"/>
      <c r="G7" s="72"/>
      <c r="H7" s="72"/>
    </row>
    <row r="8" spans="1:8" x14ac:dyDescent="0.2">
      <c r="A8" s="64"/>
      <c r="B8" s="68" t="s">
        <v>1</v>
      </c>
      <c r="C8" s="72">
        <v>42343417.979999997</v>
      </c>
      <c r="D8" s="72">
        <v>34992264</v>
      </c>
      <c r="E8" s="72">
        <v>77335681.979999989</v>
      </c>
      <c r="F8" s="72">
        <v>4720024.74</v>
      </c>
      <c r="G8" s="72">
        <v>4720024.74</v>
      </c>
      <c r="H8" s="72">
        <v>72615657.239999995</v>
      </c>
    </row>
    <row r="9" spans="1:8" x14ac:dyDescent="0.2">
      <c r="A9" s="64"/>
      <c r="B9" s="68"/>
      <c r="C9" s="72"/>
      <c r="D9" s="72"/>
      <c r="E9" s="72"/>
      <c r="F9" s="72"/>
      <c r="G9" s="72"/>
      <c r="H9" s="72"/>
    </row>
    <row r="10" spans="1:8" x14ac:dyDescent="0.2">
      <c r="A10" s="64"/>
      <c r="B10" s="68" t="s">
        <v>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</row>
    <row r="11" spans="1:8" x14ac:dyDescent="0.2">
      <c r="A11" s="64"/>
      <c r="B11" s="68"/>
      <c r="C11" s="72"/>
      <c r="D11" s="72"/>
      <c r="E11" s="72"/>
      <c r="F11" s="72"/>
      <c r="G11" s="72"/>
      <c r="H11" s="72"/>
    </row>
    <row r="12" spans="1:8" x14ac:dyDescent="0.2">
      <c r="A12" s="64"/>
      <c r="B12" s="68" t="s">
        <v>41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x14ac:dyDescent="0.2">
      <c r="A13" s="64"/>
      <c r="B13" s="68"/>
      <c r="C13" s="72"/>
      <c r="D13" s="72"/>
      <c r="E13" s="72"/>
      <c r="F13" s="72"/>
      <c r="G13" s="72"/>
      <c r="H13" s="72"/>
    </row>
    <row r="14" spans="1:8" x14ac:dyDescent="0.2">
      <c r="A14" s="64"/>
      <c r="B14" s="68" t="s">
        <v>38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x14ac:dyDescent="0.2">
      <c r="A15" s="65"/>
      <c r="B15" s="69"/>
      <c r="C15" s="73"/>
      <c r="D15" s="73"/>
      <c r="E15" s="73"/>
      <c r="F15" s="73"/>
      <c r="G15" s="73"/>
      <c r="H15" s="73"/>
    </row>
    <row r="16" spans="1:8" x14ac:dyDescent="0.2">
      <c r="A16" s="70"/>
      <c r="B16" s="66" t="s">
        <v>53</v>
      </c>
      <c r="C16" s="67">
        <v>86580730.689999998</v>
      </c>
      <c r="D16" s="67">
        <v>37687732.299999997</v>
      </c>
      <c r="E16" s="67">
        <v>124268462.98999998</v>
      </c>
      <c r="F16" s="67">
        <v>15333346.1</v>
      </c>
      <c r="G16" s="67">
        <v>15333346.1</v>
      </c>
      <c r="H16" s="67">
        <v>108935116.88999999</v>
      </c>
    </row>
    <row r="25" spans="1:8" x14ac:dyDescent="0.2">
      <c r="A25" s="25"/>
      <c r="B25" s="27" t="s">
        <v>151</v>
      </c>
      <c r="C25" s="28"/>
      <c r="D25" s="29"/>
      <c r="E25" s="29"/>
      <c r="F25" s="52" t="s">
        <v>152</v>
      </c>
      <c r="G25" s="52"/>
      <c r="H25" s="26"/>
    </row>
    <row r="26" spans="1:8" x14ac:dyDescent="0.2">
      <c r="A26" s="25"/>
      <c r="B26" s="27" t="s">
        <v>153</v>
      </c>
      <c r="C26" s="28"/>
      <c r="D26" s="29"/>
      <c r="E26" s="25"/>
      <c r="F26" s="52" t="s">
        <v>154</v>
      </c>
      <c r="G26" s="52"/>
      <c r="H26" s="26"/>
    </row>
  </sheetData>
  <sheetProtection formatCells="0" formatColumns="0" formatRows="0" autoFilter="0"/>
  <mergeCells count="6">
    <mergeCell ref="A1:H1"/>
    <mergeCell ref="C2:G2"/>
    <mergeCell ref="H2:H3"/>
    <mergeCell ref="A2:B4"/>
    <mergeCell ref="F26:G26"/>
    <mergeCell ref="F25:G2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view="pageBreakPreview" topLeftCell="A22" zoomScale="85" zoomScaleNormal="100" zoomScaleSheetLayoutView="85" workbookViewId="0">
      <selection activeCell="K24" sqref="K2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147</v>
      </c>
      <c r="B1" s="42"/>
      <c r="C1" s="42"/>
      <c r="D1" s="42"/>
      <c r="E1" s="42"/>
      <c r="F1" s="42"/>
      <c r="G1" s="42"/>
      <c r="H1" s="43"/>
    </row>
    <row r="2" spans="1:8" x14ac:dyDescent="0.2">
      <c r="B2" s="9"/>
      <c r="C2" s="9"/>
      <c r="D2" s="9"/>
      <c r="E2" s="9"/>
      <c r="F2" s="9"/>
      <c r="G2" s="9"/>
      <c r="H2" s="9"/>
    </row>
    <row r="3" spans="1:8" x14ac:dyDescent="0.2">
      <c r="A3" s="46" t="s">
        <v>54</v>
      </c>
      <c r="B3" s="47"/>
      <c r="C3" s="41" t="s">
        <v>60</v>
      </c>
      <c r="D3" s="42"/>
      <c r="E3" s="42"/>
      <c r="F3" s="42"/>
      <c r="G3" s="43"/>
      <c r="H3" s="44" t="s">
        <v>59</v>
      </c>
    </row>
    <row r="4" spans="1:8" ht="24.95" customHeight="1" x14ac:dyDescent="0.2">
      <c r="A4" s="48"/>
      <c r="B4" s="49"/>
      <c r="C4" s="5" t="s">
        <v>55</v>
      </c>
      <c r="D4" s="5" t="s">
        <v>125</v>
      </c>
      <c r="E4" s="5" t="s">
        <v>56</v>
      </c>
      <c r="F4" s="5" t="s">
        <v>57</v>
      </c>
      <c r="G4" s="5" t="s">
        <v>58</v>
      </c>
      <c r="H4" s="45"/>
    </row>
    <row r="5" spans="1:8" x14ac:dyDescent="0.2">
      <c r="A5" s="50"/>
      <c r="B5" s="51"/>
      <c r="C5" s="6">
        <v>1</v>
      </c>
      <c r="D5" s="6">
        <v>2</v>
      </c>
      <c r="E5" s="6" t="s">
        <v>126</v>
      </c>
      <c r="F5" s="6">
        <v>4</v>
      </c>
      <c r="G5" s="6">
        <v>5</v>
      </c>
      <c r="H5" s="6" t="s">
        <v>127</v>
      </c>
    </row>
    <row r="6" spans="1:8" x14ac:dyDescent="0.2">
      <c r="A6" s="82"/>
      <c r="B6" s="79"/>
      <c r="C6" s="83"/>
      <c r="D6" s="83"/>
      <c r="E6" s="83"/>
      <c r="F6" s="83"/>
      <c r="G6" s="83"/>
      <c r="H6" s="83"/>
    </row>
    <row r="7" spans="1:8" x14ac:dyDescent="0.2">
      <c r="A7" s="74" t="s">
        <v>130</v>
      </c>
      <c r="B7" s="77"/>
      <c r="C7" s="75">
        <v>2909427.36</v>
      </c>
      <c r="D7" s="75">
        <v>150404.74</v>
      </c>
      <c r="E7" s="75">
        <v>3059832.0999999996</v>
      </c>
      <c r="F7" s="75">
        <v>651302.16</v>
      </c>
      <c r="G7" s="75">
        <v>651302.16</v>
      </c>
      <c r="H7" s="75">
        <v>2408529.9399999995</v>
      </c>
    </row>
    <row r="8" spans="1:8" x14ac:dyDescent="0.2">
      <c r="A8" s="74" t="s">
        <v>131</v>
      </c>
      <c r="B8" s="77"/>
      <c r="C8" s="75">
        <v>10837159.890000001</v>
      </c>
      <c r="D8" s="75">
        <v>523253.47</v>
      </c>
      <c r="E8" s="75">
        <v>11360413.360000001</v>
      </c>
      <c r="F8" s="75">
        <v>3740202.54</v>
      </c>
      <c r="G8" s="75">
        <v>3740202.54</v>
      </c>
      <c r="H8" s="75">
        <v>7620210.8200000012</v>
      </c>
    </row>
    <row r="9" spans="1:8" x14ac:dyDescent="0.2">
      <c r="A9" s="74" t="s">
        <v>132</v>
      </c>
      <c r="B9" s="77"/>
      <c r="C9" s="75">
        <v>464015.58</v>
      </c>
      <c r="D9" s="75">
        <v>24220.06</v>
      </c>
      <c r="E9" s="75">
        <v>488235.64</v>
      </c>
      <c r="F9" s="75">
        <v>83385.570000000007</v>
      </c>
      <c r="G9" s="75">
        <v>83385.570000000007</v>
      </c>
      <c r="H9" s="75">
        <v>404850.07</v>
      </c>
    </row>
    <row r="10" spans="1:8" x14ac:dyDescent="0.2">
      <c r="A10" s="74" t="s">
        <v>133</v>
      </c>
      <c r="B10" s="77"/>
      <c r="C10" s="75">
        <v>1309084.42</v>
      </c>
      <c r="D10" s="75">
        <v>-226711.94</v>
      </c>
      <c r="E10" s="75">
        <v>1082372.48</v>
      </c>
      <c r="F10" s="75">
        <v>208860.12</v>
      </c>
      <c r="G10" s="75">
        <v>208860.12</v>
      </c>
      <c r="H10" s="75">
        <v>873512.36</v>
      </c>
    </row>
    <row r="11" spans="1:8" x14ac:dyDescent="0.2">
      <c r="A11" s="74" t="s">
        <v>134</v>
      </c>
      <c r="B11" s="77"/>
      <c r="C11" s="75">
        <v>1864054.98</v>
      </c>
      <c r="D11" s="75">
        <v>-4454.16</v>
      </c>
      <c r="E11" s="75">
        <v>1859600.82</v>
      </c>
      <c r="F11" s="75">
        <v>280869.90000000002</v>
      </c>
      <c r="G11" s="75">
        <v>280869.90000000002</v>
      </c>
      <c r="H11" s="75">
        <v>1578730.92</v>
      </c>
    </row>
    <row r="12" spans="1:8" x14ac:dyDescent="0.2">
      <c r="A12" s="74" t="s">
        <v>135</v>
      </c>
      <c r="B12" s="77"/>
      <c r="C12" s="75">
        <v>1502812.03</v>
      </c>
      <c r="D12" s="75">
        <v>5546</v>
      </c>
      <c r="E12" s="75">
        <v>1508358.03</v>
      </c>
      <c r="F12" s="75">
        <v>350953.64</v>
      </c>
      <c r="G12" s="75">
        <v>350953.64</v>
      </c>
      <c r="H12" s="75">
        <v>1157404.3900000001</v>
      </c>
    </row>
    <row r="13" spans="1:8" x14ac:dyDescent="0.2">
      <c r="A13" s="74" t="s">
        <v>136</v>
      </c>
      <c r="B13" s="77"/>
      <c r="C13" s="75">
        <v>1065307.6100000001</v>
      </c>
      <c r="D13" s="75">
        <v>-22212.59</v>
      </c>
      <c r="E13" s="75">
        <v>1043095.0200000001</v>
      </c>
      <c r="F13" s="75">
        <v>245525.2</v>
      </c>
      <c r="G13" s="75">
        <v>245525.2</v>
      </c>
      <c r="H13" s="75">
        <v>797569.82000000007</v>
      </c>
    </row>
    <row r="14" spans="1:8" x14ac:dyDescent="0.2">
      <c r="A14" s="74" t="s">
        <v>137</v>
      </c>
      <c r="B14" s="77"/>
      <c r="C14" s="75">
        <v>305132.84999999998</v>
      </c>
      <c r="D14" s="75">
        <v>36895.800000000003</v>
      </c>
      <c r="E14" s="75">
        <v>342028.64999999997</v>
      </c>
      <c r="F14" s="75">
        <v>73140.42</v>
      </c>
      <c r="G14" s="75">
        <v>73140.42</v>
      </c>
      <c r="H14" s="75">
        <v>268888.23</v>
      </c>
    </row>
    <row r="15" spans="1:8" x14ac:dyDescent="0.2">
      <c r="A15" s="74" t="s">
        <v>138</v>
      </c>
      <c r="B15" s="77"/>
      <c r="C15" s="75">
        <v>518830.72</v>
      </c>
      <c r="D15" s="75">
        <v>25042.36</v>
      </c>
      <c r="E15" s="75">
        <v>543873.07999999996</v>
      </c>
      <c r="F15" s="75">
        <v>91654.8</v>
      </c>
      <c r="G15" s="75">
        <v>91654.8</v>
      </c>
      <c r="H15" s="75">
        <v>452218.27999999997</v>
      </c>
    </row>
    <row r="16" spans="1:8" x14ac:dyDescent="0.2">
      <c r="A16" s="74" t="s">
        <v>139</v>
      </c>
      <c r="B16" s="77"/>
      <c r="C16" s="75">
        <v>14655642.73</v>
      </c>
      <c r="D16" s="75">
        <v>485005.16</v>
      </c>
      <c r="E16" s="75">
        <v>15140647.890000001</v>
      </c>
      <c r="F16" s="75">
        <v>3181792.61</v>
      </c>
      <c r="G16" s="75">
        <v>3181792.61</v>
      </c>
      <c r="H16" s="75">
        <v>11958855.280000001</v>
      </c>
    </row>
    <row r="17" spans="1:8" x14ac:dyDescent="0.2">
      <c r="A17" s="74" t="s">
        <v>140</v>
      </c>
      <c r="B17" s="77"/>
      <c r="C17" s="75">
        <v>447045.44</v>
      </c>
      <c r="D17" s="75">
        <v>0</v>
      </c>
      <c r="E17" s="75">
        <v>447045.44</v>
      </c>
      <c r="F17" s="75">
        <v>82149.17</v>
      </c>
      <c r="G17" s="75">
        <v>82149.17</v>
      </c>
      <c r="H17" s="75">
        <v>364896.27</v>
      </c>
    </row>
    <row r="18" spans="1:8" x14ac:dyDescent="0.2">
      <c r="A18" s="74" t="s">
        <v>141</v>
      </c>
      <c r="B18" s="77"/>
      <c r="C18" s="75">
        <v>1565473.93</v>
      </c>
      <c r="D18" s="75">
        <v>676474.02</v>
      </c>
      <c r="E18" s="75">
        <v>2241947.9500000002</v>
      </c>
      <c r="F18" s="75">
        <v>303108.34999999998</v>
      </c>
      <c r="G18" s="75">
        <v>303108.34999999998</v>
      </c>
      <c r="H18" s="75">
        <v>1938839.6</v>
      </c>
    </row>
    <row r="19" spans="1:8" x14ac:dyDescent="0.2">
      <c r="A19" s="74" t="s">
        <v>142</v>
      </c>
      <c r="B19" s="77"/>
      <c r="C19" s="75">
        <v>44287289.509999998</v>
      </c>
      <c r="D19" s="75">
        <v>35141645.07</v>
      </c>
      <c r="E19" s="75">
        <v>79428934.579999998</v>
      </c>
      <c r="F19" s="75">
        <v>5101626.92</v>
      </c>
      <c r="G19" s="75">
        <v>5101626.92</v>
      </c>
      <c r="H19" s="75">
        <v>74327307.659999996</v>
      </c>
    </row>
    <row r="20" spans="1:8" x14ac:dyDescent="0.2">
      <c r="A20" s="74" t="s">
        <v>143</v>
      </c>
      <c r="B20" s="77"/>
      <c r="C20" s="75">
        <v>661591.84</v>
      </c>
      <c r="D20" s="75">
        <v>19882.759999999998</v>
      </c>
      <c r="E20" s="75">
        <v>681474.6</v>
      </c>
      <c r="F20" s="75">
        <v>71865.929999999993</v>
      </c>
      <c r="G20" s="75">
        <v>71865.929999999993</v>
      </c>
      <c r="H20" s="75">
        <v>609608.66999999993</v>
      </c>
    </row>
    <row r="21" spans="1:8" x14ac:dyDescent="0.2">
      <c r="A21" s="74" t="s">
        <v>144</v>
      </c>
      <c r="B21" s="77"/>
      <c r="C21" s="75">
        <v>1321275.25</v>
      </c>
      <c r="D21" s="75">
        <v>166071.03</v>
      </c>
      <c r="E21" s="75">
        <v>1487346.28</v>
      </c>
      <c r="F21" s="75">
        <v>151922.54999999999</v>
      </c>
      <c r="G21" s="75">
        <v>151922.54999999999</v>
      </c>
      <c r="H21" s="75">
        <v>1335423.73</v>
      </c>
    </row>
    <row r="22" spans="1:8" x14ac:dyDescent="0.2">
      <c r="A22" s="74" t="s">
        <v>145</v>
      </c>
      <c r="B22" s="77"/>
      <c r="C22" s="75">
        <v>2552275.06</v>
      </c>
      <c r="D22" s="75">
        <v>372468</v>
      </c>
      <c r="E22" s="75">
        <v>2924743.06</v>
      </c>
      <c r="F22" s="75">
        <v>664171.99</v>
      </c>
      <c r="G22" s="75">
        <v>664171.99</v>
      </c>
      <c r="H22" s="75">
        <v>2260571.0700000003</v>
      </c>
    </row>
    <row r="23" spans="1:8" x14ac:dyDescent="0.2">
      <c r="A23" s="74" t="s">
        <v>146</v>
      </c>
      <c r="B23" s="77"/>
      <c r="C23" s="75">
        <v>314311.49</v>
      </c>
      <c r="D23" s="75">
        <v>314202.52</v>
      </c>
      <c r="E23" s="75">
        <v>628514.01</v>
      </c>
      <c r="F23" s="75">
        <v>50814.23</v>
      </c>
      <c r="G23" s="75">
        <v>50814.23</v>
      </c>
      <c r="H23" s="75">
        <v>577699.78</v>
      </c>
    </row>
    <row r="24" spans="1:8" x14ac:dyDescent="0.2">
      <c r="A24" s="74"/>
      <c r="B24" s="77"/>
      <c r="C24" s="75"/>
      <c r="D24" s="75"/>
      <c r="E24" s="75"/>
      <c r="F24" s="75"/>
      <c r="G24" s="75"/>
      <c r="H24" s="75"/>
    </row>
    <row r="25" spans="1:8" x14ac:dyDescent="0.2">
      <c r="A25" s="74"/>
      <c r="B25" s="80"/>
      <c r="C25" s="76"/>
      <c r="D25" s="76"/>
      <c r="E25" s="76"/>
      <c r="F25" s="76"/>
      <c r="G25" s="76"/>
      <c r="H25" s="76"/>
    </row>
    <row r="26" spans="1:8" x14ac:dyDescent="0.2">
      <c r="A26" s="81"/>
      <c r="B26" s="84" t="s">
        <v>53</v>
      </c>
      <c r="C26" s="78">
        <v>86580730.689999998</v>
      </c>
      <c r="D26" s="78">
        <v>37687732.300000004</v>
      </c>
      <c r="E26" s="78">
        <v>124268462.98999999</v>
      </c>
      <c r="F26" s="78">
        <v>15333346.100000001</v>
      </c>
      <c r="G26" s="78">
        <v>15333346.100000001</v>
      </c>
      <c r="H26" s="78">
        <v>108935116.89</v>
      </c>
    </row>
    <row r="29" spans="1:8" ht="45" customHeight="1" x14ac:dyDescent="0.2">
      <c r="A29" s="41" t="s">
        <v>148</v>
      </c>
      <c r="B29" s="42"/>
      <c r="C29" s="42"/>
      <c r="D29" s="42"/>
      <c r="E29" s="42"/>
      <c r="F29" s="42"/>
      <c r="G29" s="42"/>
      <c r="H29" s="43"/>
    </row>
    <row r="31" spans="1:8" x14ac:dyDescent="0.2">
      <c r="A31" s="46" t="s">
        <v>54</v>
      </c>
      <c r="B31" s="47"/>
      <c r="C31" s="41" t="s">
        <v>60</v>
      </c>
      <c r="D31" s="42"/>
      <c r="E31" s="42"/>
      <c r="F31" s="42"/>
      <c r="G31" s="43"/>
      <c r="H31" s="44" t="s">
        <v>59</v>
      </c>
    </row>
    <row r="32" spans="1:8" ht="22.5" x14ac:dyDescent="0.2">
      <c r="A32" s="48"/>
      <c r="B32" s="49"/>
      <c r="C32" s="5" t="s">
        <v>55</v>
      </c>
      <c r="D32" s="5" t="s">
        <v>125</v>
      </c>
      <c r="E32" s="5" t="s">
        <v>56</v>
      </c>
      <c r="F32" s="5" t="s">
        <v>57</v>
      </c>
      <c r="G32" s="5" t="s">
        <v>58</v>
      </c>
      <c r="H32" s="45"/>
    </row>
    <row r="33" spans="1:8" x14ac:dyDescent="0.2">
      <c r="A33" s="50"/>
      <c r="B33" s="51"/>
      <c r="C33" s="6">
        <v>1</v>
      </c>
      <c r="D33" s="6">
        <v>2</v>
      </c>
      <c r="E33" s="6" t="s">
        <v>126</v>
      </c>
      <c r="F33" s="6">
        <v>4</v>
      </c>
      <c r="G33" s="6">
        <v>5</v>
      </c>
      <c r="H33" s="6" t="s">
        <v>127</v>
      </c>
    </row>
    <row r="34" spans="1:8" x14ac:dyDescent="0.2">
      <c r="A34" s="10"/>
      <c r="B34" s="11"/>
      <c r="C34" s="15"/>
      <c r="D34" s="15"/>
      <c r="E34" s="15"/>
      <c r="F34" s="15"/>
      <c r="G34" s="15"/>
      <c r="H34" s="15"/>
    </row>
    <row r="35" spans="1:8" x14ac:dyDescent="0.2">
      <c r="A35" s="4" t="s">
        <v>8</v>
      </c>
      <c r="B35" s="2"/>
      <c r="C35" s="16">
        <v>0</v>
      </c>
      <c r="D35" s="16">
        <v>0</v>
      </c>
      <c r="E35" s="16">
        <f>C35+D35</f>
        <v>0</v>
      </c>
      <c r="F35" s="16">
        <v>0</v>
      </c>
      <c r="G35" s="16">
        <v>0</v>
      </c>
      <c r="H35" s="16">
        <f>E35-F35</f>
        <v>0</v>
      </c>
    </row>
    <row r="36" spans="1:8" x14ac:dyDescent="0.2">
      <c r="A36" s="4" t="s">
        <v>9</v>
      </c>
      <c r="B36" s="2"/>
      <c r="C36" s="16">
        <v>0</v>
      </c>
      <c r="D36" s="16">
        <v>0</v>
      </c>
      <c r="E36" s="16">
        <f t="shared" ref="E36:E38" si="0">C36+D36</f>
        <v>0</v>
      </c>
      <c r="F36" s="16">
        <v>0</v>
      </c>
      <c r="G36" s="16">
        <v>0</v>
      </c>
      <c r="H36" s="16">
        <f t="shared" ref="H36:H38" si="1">E36-F36</f>
        <v>0</v>
      </c>
    </row>
    <row r="37" spans="1:8" x14ac:dyDescent="0.2">
      <c r="A37" s="4" t="s">
        <v>10</v>
      </c>
      <c r="B37" s="2"/>
      <c r="C37" s="16">
        <v>0</v>
      </c>
      <c r="D37" s="16">
        <v>0</v>
      </c>
      <c r="E37" s="16">
        <f t="shared" si="0"/>
        <v>0</v>
      </c>
      <c r="F37" s="16">
        <v>0</v>
      </c>
      <c r="G37" s="16">
        <v>0</v>
      </c>
      <c r="H37" s="16">
        <f t="shared" si="1"/>
        <v>0</v>
      </c>
    </row>
    <row r="38" spans="1:8" x14ac:dyDescent="0.2">
      <c r="A38" s="4" t="s">
        <v>11</v>
      </c>
      <c r="B38" s="2"/>
      <c r="C38" s="16">
        <v>0</v>
      </c>
      <c r="D38" s="16">
        <v>0</v>
      </c>
      <c r="E38" s="16">
        <f t="shared" si="0"/>
        <v>0</v>
      </c>
      <c r="F38" s="16">
        <v>0</v>
      </c>
      <c r="G38" s="16">
        <v>0</v>
      </c>
      <c r="H38" s="16">
        <f t="shared" si="1"/>
        <v>0</v>
      </c>
    </row>
    <row r="39" spans="1:8" x14ac:dyDescent="0.2">
      <c r="A39" s="4"/>
      <c r="B39" s="2"/>
      <c r="C39" s="17"/>
      <c r="D39" s="17"/>
      <c r="E39" s="17"/>
      <c r="F39" s="17"/>
      <c r="G39" s="17"/>
      <c r="H39" s="17"/>
    </row>
    <row r="40" spans="1:8" x14ac:dyDescent="0.2">
      <c r="A40" s="8"/>
      <c r="B40" s="20" t="s">
        <v>53</v>
      </c>
      <c r="C40" s="7">
        <f>SUM(C35:C39)</f>
        <v>0</v>
      </c>
      <c r="D40" s="7">
        <f>SUM(D35:D39)</f>
        <v>0</v>
      </c>
      <c r="E40" s="7">
        <f>SUM(E35:E38)</f>
        <v>0</v>
      </c>
      <c r="F40" s="7">
        <f>SUM(F35:F38)</f>
        <v>0</v>
      </c>
      <c r="G40" s="7">
        <f>SUM(G35:G38)</f>
        <v>0</v>
      </c>
      <c r="H40" s="7">
        <f>SUM(H35:H38)</f>
        <v>0</v>
      </c>
    </row>
    <row r="43" spans="1:8" ht="45" customHeight="1" x14ac:dyDescent="0.2">
      <c r="A43" s="41" t="s">
        <v>149</v>
      </c>
      <c r="B43" s="42"/>
      <c r="C43" s="42"/>
      <c r="D43" s="42"/>
      <c r="E43" s="42"/>
      <c r="F43" s="42"/>
      <c r="G43" s="42"/>
      <c r="H43" s="43"/>
    </row>
    <row r="44" spans="1:8" x14ac:dyDescent="0.2">
      <c r="A44" s="46" t="s">
        <v>54</v>
      </c>
      <c r="B44" s="47"/>
      <c r="C44" s="41" t="s">
        <v>60</v>
      </c>
      <c r="D44" s="42"/>
      <c r="E44" s="42"/>
      <c r="F44" s="42"/>
      <c r="G44" s="43"/>
      <c r="H44" s="44" t="s">
        <v>59</v>
      </c>
    </row>
    <row r="45" spans="1:8" ht="22.5" x14ac:dyDescent="0.2">
      <c r="A45" s="48"/>
      <c r="B45" s="49"/>
      <c r="C45" s="5" t="s">
        <v>55</v>
      </c>
      <c r="D45" s="5" t="s">
        <v>125</v>
      </c>
      <c r="E45" s="5" t="s">
        <v>56</v>
      </c>
      <c r="F45" s="5" t="s">
        <v>57</v>
      </c>
      <c r="G45" s="5" t="s">
        <v>58</v>
      </c>
      <c r="H45" s="45"/>
    </row>
    <row r="46" spans="1:8" x14ac:dyDescent="0.2">
      <c r="A46" s="50"/>
      <c r="B46" s="51"/>
      <c r="C46" s="6">
        <v>1</v>
      </c>
      <c r="D46" s="6">
        <v>2</v>
      </c>
      <c r="E46" s="6" t="s">
        <v>126</v>
      </c>
      <c r="F46" s="6">
        <v>4</v>
      </c>
      <c r="G46" s="6">
        <v>5</v>
      </c>
      <c r="H46" s="6" t="s">
        <v>127</v>
      </c>
    </row>
    <row r="47" spans="1:8" x14ac:dyDescent="0.2">
      <c r="A47" s="10"/>
      <c r="B47" s="11"/>
      <c r="C47" s="15"/>
      <c r="D47" s="15"/>
      <c r="E47" s="15"/>
      <c r="F47" s="15"/>
      <c r="G47" s="15"/>
      <c r="H47" s="15"/>
    </row>
    <row r="48" spans="1:8" ht="22.5" x14ac:dyDescent="0.2">
      <c r="A48" s="4"/>
      <c r="B48" s="13" t="s">
        <v>13</v>
      </c>
      <c r="C48" s="16">
        <v>0</v>
      </c>
      <c r="D48" s="16">
        <v>0</v>
      </c>
      <c r="E48" s="16">
        <f>C48+D48</f>
        <v>0</v>
      </c>
      <c r="F48" s="16">
        <v>0</v>
      </c>
      <c r="G48" s="16">
        <v>0</v>
      </c>
      <c r="H48" s="16">
        <f>E48-F48</f>
        <v>0</v>
      </c>
    </row>
    <row r="49" spans="1:8" x14ac:dyDescent="0.2">
      <c r="A49" s="4"/>
      <c r="B49" s="13"/>
      <c r="C49" s="16"/>
      <c r="D49" s="16"/>
      <c r="E49" s="16"/>
      <c r="F49" s="16"/>
      <c r="G49" s="16"/>
      <c r="H49" s="16"/>
    </row>
    <row r="50" spans="1:8" x14ac:dyDescent="0.2">
      <c r="A50" s="4"/>
      <c r="B50" s="13" t="s">
        <v>12</v>
      </c>
      <c r="C50" s="16">
        <v>0</v>
      </c>
      <c r="D50" s="16">
        <v>0</v>
      </c>
      <c r="E50" s="16">
        <f>C50+D50</f>
        <v>0</v>
      </c>
      <c r="F50" s="16">
        <v>0</v>
      </c>
      <c r="G50" s="16">
        <v>0</v>
      </c>
      <c r="H50" s="16">
        <f>E50-F50</f>
        <v>0</v>
      </c>
    </row>
    <row r="51" spans="1:8" x14ac:dyDescent="0.2">
      <c r="A51" s="4"/>
      <c r="B51" s="13"/>
      <c r="C51" s="16"/>
      <c r="D51" s="16"/>
      <c r="E51" s="16"/>
      <c r="F51" s="16"/>
      <c r="G51" s="16"/>
      <c r="H51" s="16"/>
    </row>
    <row r="52" spans="1:8" ht="22.5" x14ac:dyDescent="0.2">
      <c r="A52" s="4"/>
      <c r="B52" s="13" t="s">
        <v>14</v>
      </c>
      <c r="C52" s="16">
        <v>0</v>
      </c>
      <c r="D52" s="16">
        <v>0</v>
      </c>
      <c r="E52" s="16">
        <f>C52+D52</f>
        <v>0</v>
      </c>
      <c r="F52" s="16">
        <v>0</v>
      </c>
      <c r="G52" s="16">
        <v>0</v>
      </c>
      <c r="H52" s="16">
        <f>E52-F52</f>
        <v>0</v>
      </c>
    </row>
    <row r="53" spans="1:8" x14ac:dyDescent="0.2">
      <c r="A53" s="4"/>
      <c r="B53" s="13"/>
      <c r="C53" s="16"/>
      <c r="D53" s="16"/>
      <c r="E53" s="16"/>
      <c r="F53" s="16"/>
      <c r="G53" s="16"/>
      <c r="H53" s="16"/>
    </row>
    <row r="54" spans="1:8" ht="22.5" x14ac:dyDescent="0.2">
      <c r="A54" s="4"/>
      <c r="B54" s="13" t="s">
        <v>26</v>
      </c>
      <c r="C54" s="16">
        <v>0</v>
      </c>
      <c r="D54" s="16">
        <v>0</v>
      </c>
      <c r="E54" s="16">
        <f>C54+D54</f>
        <v>0</v>
      </c>
      <c r="F54" s="16">
        <v>0</v>
      </c>
      <c r="G54" s="16">
        <v>0</v>
      </c>
      <c r="H54" s="16">
        <f>E54-F54</f>
        <v>0</v>
      </c>
    </row>
    <row r="55" spans="1:8" x14ac:dyDescent="0.2">
      <c r="A55" s="4"/>
      <c r="B55" s="13"/>
      <c r="C55" s="16"/>
      <c r="D55" s="16"/>
      <c r="E55" s="16"/>
      <c r="F55" s="16"/>
      <c r="G55" s="16"/>
      <c r="H55" s="16"/>
    </row>
    <row r="56" spans="1:8" ht="22.5" x14ac:dyDescent="0.2">
      <c r="A56" s="4"/>
      <c r="B56" s="13" t="s">
        <v>27</v>
      </c>
      <c r="C56" s="16">
        <v>0</v>
      </c>
      <c r="D56" s="16">
        <v>0</v>
      </c>
      <c r="E56" s="16">
        <f>C56+D56</f>
        <v>0</v>
      </c>
      <c r="F56" s="16">
        <v>0</v>
      </c>
      <c r="G56" s="16">
        <v>0</v>
      </c>
      <c r="H56" s="16">
        <f>E56-F56</f>
        <v>0</v>
      </c>
    </row>
    <row r="57" spans="1:8" x14ac:dyDescent="0.2">
      <c r="A57" s="4"/>
      <c r="B57" s="13"/>
      <c r="C57" s="16"/>
      <c r="D57" s="16"/>
      <c r="E57" s="16"/>
      <c r="F57" s="16"/>
      <c r="G57" s="16"/>
      <c r="H57" s="16"/>
    </row>
    <row r="58" spans="1:8" ht="22.5" x14ac:dyDescent="0.2">
      <c r="A58" s="4"/>
      <c r="B58" s="13" t="s">
        <v>34</v>
      </c>
      <c r="C58" s="16">
        <v>0</v>
      </c>
      <c r="D58" s="16">
        <v>0</v>
      </c>
      <c r="E58" s="16">
        <f>C58+D58</f>
        <v>0</v>
      </c>
      <c r="F58" s="16">
        <v>0</v>
      </c>
      <c r="G58" s="16">
        <v>0</v>
      </c>
      <c r="H58" s="16">
        <f>E58-F58</f>
        <v>0</v>
      </c>
    </row>
    <row r="59" spans="1:8" x14ac:dyDescent="0.2">
      <c r="A59" s="4"/>
      <c r="B59" s="13"/>
      <c r="C59" s="16"/>
      <c r="D59" s="16"/>
      <c r="E59" s="16"/>
      <c r="F59" s="16"/>
      <c r="G59" s="16"/>
      <c r="H59" s="16"/>
    </row>
    <row r="60" spans="1:8" x14ac:dyDescent="0.2">
      <c r="A60" s="4"/>
      <c r="B60" s="13" t="s">
        <v>15</v>
      </c>
      <c r="C60" s="16">
        <v>0</v>
      </c>
      <c r="D60" s="16">
        <v>0</v>
      </c>
      <c r="E60" s="16">
        <f>C60+D60</f>
        <v>0</v>
      </c>
      <c r="F60" s="16">
        <v>0</v>
      </c>
      <c r="G60" s="16">
        <v>0</v>
      </c>
      <c r="H60" s="16">
        <f>E60-F60</f>
        <v>0</v>
      </c>
    </row>
    <row r="61" spans="1:8" x14ac:dyDescent="0.2">
      <c r="A61" s="12"/>
      <c r="B61" s="14"/>
      <c r="C61" s="17"/>
      <c r="D61" s="17"/>
      <c r="E61" s="17"/>
      <c r="F61" s="17"/>
      <c r="G61" s="17"/>
      <c r="H61" s="17"/>
    </row>
    <row r="62" spans="1:8" x14ac:dyDescent="0.2">
      <c r="A62" s="8"/>
      <c r="B62" s="20" t="s">
        <v>53</v>
      </c>
      <c r="C62" s="7">
        <f t="shared" ref="C62:H62" si="2">SUM(C48:C60)</f>
        <v>0</v>
      </c>
      <c r="D62" s="7">
        <f t="shared" si="2"/>
        <v>0</v>
      </c>
      <c r="E62" s="7">
        <f t="shared" si="2"/>
        <v>0</v>
      </c>
      <c r="F62" s="7">
        <f t="shared" si="2"/>
        <v>0</v>
      </c>
      <c r="G62" s="7">
        <f t="shared" si="2"/>
        <v>0</v>
      </c>
      <c r="H62" s="7">
        <f t="shared" si="2"/>
        <v>0</v>
      </c>
    </row>
    <row r="65" spans="1:8" s="31" customFormat="1" x14ac:dyDescent="0.2"/>
    <row r="66" spans="1:8" s="31" customFormat="1" x14ac:dyDescent="0.2"/>
    <row r="70" spans="1:8" x14ac:dyDescent="0.2">
      <c r="A70" s="30"/>
      <c r="B70" s="32" t="s">
        <v>151</v>
      </c>
      <c r="C70" s="33"/>
      <c r="D70" s="34"/>
      <c r="E70" s="34"/>
      <c r="F70" s="52" t="s">
        <v>152</v>
      </c>
      <c r="G70" s="52"/>
      <c r="H70" s="31"/>
    </row>
    <row r="71" spans="1:8" x14ac:dyDescent="0.2">
      <c r="A71" s="30"/>
      <c r="B71" s="32" t="s">
        <v>153</v>
      </c>
      <c r="C71" s="33"/>
      <c r="D71" s="34"/>
      <c r="E71" s="30"/>
      <c r="F71" s="52" t="s">
        <v>154</v>
      </c>
      <c r="G71" s="52"/>
      <c r="H71" s="31"/>
    </row>
  </sheetData>
  <sheetProtection formatCells="0" formatColumns="0" formatRows="0" insertRows="0" deleteRows="0" autoFilter="0"/>
  <mergeCells count="14">
    <mergeCell ref="F70:G70"/>
    <mergeCell ref="F71:G71"/>
    <mergeCell ref="A1:H1"/>
    <mergeCell ref="A3:B5"/>
    <mergeCell ref="A29:H29"/>
    <mergeCell ref="A31:B33"/>
    <mergeCell ref="C3:G3"/>
    <mergeCell ref="H3:H4"/>
    <mergeCell ref="A43:H43"/>
    <mergeCell ref="A44:B46"/>
    <mergeCell ref="C44:G44"/>
    <mergeCell ref="H44:H45"/>
    <mergeCell ref="C31:G31"/>
    <mergeCell ref="H31:H3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workbookViewId="0">
      <selection activeCell="J31" sqref="J3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150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54</v>
      </c>
      <c r="B2" s="47"/>
      <c r="C2" s="41" t="s">
        <v>60</v>
      </c>
      <c r="D2" s="42"/>
      <c r="E2" s="42"/>
      <c r="F2" s="42"/>
      <c r="G2" s="43"/>
      <c r="H2" s="44" t="s">
        <v>59</v>
      </c>
    </row>
    <row r="3" spans="1:8" ht="24.95" customHeight="1" x14ac:dyDescent="0.2">
      <c r="A3" s="48"/>
      <c r="B3" s="49"/>
      <c r="C3" s="5" t="s">
        <v>55</v>
      </c>
      <c r="D3" s="5" t="s">
        <v>125</v>
      </c>
      <c r="E3" s="5" t="s">
        <v>56</v>
      </c>
      <c r="F3" s="5" t="s">
        <v>57</v>
      </c>
      <c r="G3" s="5" t="s">
        <v>58</v>
      </c>
      <c r="H3" s="45"/>
    </row>
    <row r="4" spans="1:8" x14ac:dyDescent="0.2">
      <c r="A4" s="50"/>
      <c r="B4" s="51"/>
      <c r="C4" s="6">
        <v>1</v>
      </c>
      <c r="D4" s="6">
        <v>2</v>
      </c>
      <c r="E4" s="6" t="s">
        <v>126</v>
      </c>
      <c r="F4" s="6">
        <v>4</v>
      </c>
      <c r="G4" s="6">
        <v>5</v>
      </c>
      <c r="H4" s="6" t="s">
        <v>127</v>
      </c>
    </row>
    <row r="5" spans="1:8" x14ac:dyDescent="0.2">
      <c r="A5" s="93"/>
      <c r="B5" s="94"/>
      <c r="C5" s="85"/>
      <c r="D5" s="85"/>
      <c r="E5" s="85"/>
      <c r="F5" s="85"/>
      <c r="G5" s="85"/>
      <c r="H5" s="85"/>
    </row>
    <row r="6" spans="1:8" x14ac:dyDescent="0.2">
      <c r="A6" s="90" t="s">
        <v>16</v>
      </c>
      <c r="B6" s="88"/>
      <c r="C6" s="86">
        <v>35878513.609999999</v>
      </c>
      <c r="D6" s="86">
        <v>996988.89999999991</v>
      </c>
      <c r="E6" s="86">
        <v>36875502.509999998</v>
      </c>
      <c r="F6" s="86">
        <v>8989836.129999999</v>
      </c>
      <c r="G6" s="86">
        <v>8989836.129999999</v>
      </c>
      <c r="H6" s="86">
        <v>27885666.380000003</v>
      </c>
    </row>
    <row r="7" spans="1:8" x14ac:dyDescent="0.2">
      <c r="A7" s="87"/>
      <c r="B7" s="91" t="s">
        <v>42</v>
      </c>
      <c r="C7" s="86">
        <v>2909427.36</v>
      </c>
      <c r="D7" s="86">
        <v>150404.74</v>
      </c>
      <c r="E7" s="86">
        <v>3059832.0999999996</v>
      </c>
      <c r="F7" s="86">
        <v>651302.16</v>
      </c>
      <c r="G7" s="86">
        <v>651302.16</v>
      </c>
      <c r="H7" s="86">
        <v>2408529.9399999995</v>
      </c>
    </row>
    <row r="8" spans="1:8" x14ac:dyDescent="0.2">
      <c r="A8" s="87"/>
      <c r="B8" s="91" t="s">
        <v>17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</row>
    <row r="9" spans="1:8" x14ac:dyDescent="0.2">
      <c r="A9" s="87"/>
      <c r="B9" s="91" t="s">
        <v>43</v>
      </c>
      <c r="C9" s="86">
        <v>12610259.890000001</v>
      </c>
      <c r="D9" s="86">
        <v>320761.59000000003</v>
      </c>
      <c r="E9" s="86">
        <v>12931021.48</v>
      </c>
      <c r="F9" s="86">
        <v>4032448.23</v>
      </c>
      <c r="G9" s="86">
        <v>4032448.23</v>
      </c>
      <c r="H9" s="86">
        <v>8898573.25</v>
      </c>
    </row>
    <row r="10" spans="1:8" x14ac:dyDescent="0.2">
      <c r="A10" s="87"/>
      <c r="B10" s="91" t="s">
        <v>3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</row>
    <row r="11" spans="1:8" x14ac:dyDescent="0.2">
      <c r="A11" s="87"/>
      <c r="B11" s="91" t="s">
        <v>23</v>
      </c>
      <c r="C11" s="86">
        <v>1864054.98</v>
      </c>
      <c r="D11" s="86">
        <v>-4454.16</v>
      </c>
      <c r="E11" s="86">
        <v>1859600.82</v>
      </c>
      <c r="F11" s="86">
        <v>280869.90000000002</v>
      </c>
      <c r="G11" s="86">
        <v>280869.90000000002</v>
      </c>
      <c r="H11" s="86">
        <v>1578730.92</v>
      </c>
    </row>
    <row r="12" spans="1:8" x14ac:dyDescent="0.2">
      <c r="A12" s="87"/>
      <c r="B12" s="91" t="s">
        <v>18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</row>
    <row r="13" spans="1:8" x14ac:dyDescent="0.2">
      <c r="A13" s="87"/>
      <c r="B13" s="91" t="s">
        <v>44</v>
      </c>
      <c r="C13" s="86">
        <v>2568119.64</v>
      </c>
      <c r="D13" s="86">
        <v>-16666.59</v>
      </c>
      <c r="E13" s="86">
        <v>2551453.0500000003</v>
      </c>
      <c r="F13" s="86">
        <v>596478.84</v>
      </c>
      <c r="G13" s="86">
        <v>596478.84</v>
      </c>
      <c r="H13" s="86">
        <v>1954974.2100000004</v>
      </c>
    </row>
    <row r="14" spans="1:8" x14ac:dyDescent="0.2">
      <c r="A14" s="87"/>
      <c r="B14" s="91" t="s">
        <v>19</v>
      </c>
      <c r="C14" s="86">
        <v>15926651.74</v>
      </c>
      <c r="D14" s="86">
        <v>546943.31999999995</v>
      </c>
      <c r="E14" s="86">
        <v>16473595.060000001</v>
      </c>
      <c r="F14" s="86">
        <v>3428737</v>
      </c>
      <c r="G14" s="86">
        <v>3428737</v>
      </c>
      <c r="H14" s="86">
        <v>13044858.060000001</v>
      </c>
    </row>
    <row r="15" spans="1:8" x14ac:dyDescent="0.2">
      <c r="A15" s="89"/>
      <c r="B15" s="91"/>
      <c r="C15" s="86"/>
      <c r="D15" s="86"/>
      <c r="E15" s="86"/>
      <c r="F15" s="86"/>
      <c r="G15" s="86"/>
      <c r="H15" s="86"/>
    </row>
    <row r="16" spans="1:8" x14ac:dyDescent="0.2">
      <c r="A16" s="90" t="s">
        <v>20</v>
      </c>
      <c r="B16" s="92"/>
      <c r="C16" s="86">
        <v>47835630.530000001</v>
      </c>
      <c r="D16" s="86">
        <v>36004072.879999995</v>
      </c>
      <c r="E16" s="86">
        <v>83839703.409999996</v>
      </c>
      <c r="F16" s="86">
        <v>5628523.75</v>
      </c>
      <c r="G16" s="86">
        <v>5628523.75</v>
      </c>
      <c r="H16" s="86">
        <v>78211179.660000011</v>
      </c>
    </row>
    <row r="17" spans="1:8" x14ac:dyDescent="0.2">
      <c r="A17" s="87"/>
      <c r="B17" s="91" t="s">
        <v>45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</row>
    <row r="18" spans="1:8" x14ac:dyDescent="0.2">
      <c r="A18" s="87"/>
      <c r="B18" s="91" t="s">
        <v>28</v>
      </c>
      <c r="C18" s="86">
        <v>46161912.810000002</v>
      </c>
      <c r="D18" s="86">
        <v>35508969.719999999</v>
      </c>
      <c r="E18" s="86">
        <v>81670882.530000001</v>
      </c>
      <c r="F18" s="86">
        <v>5404735.2699999996</v>
      </c>
      <c r="G18" s="86">
        <v>5404735.2699999996</v>
      </c>
      <c r="H18" s="86">
        <v>76266147.260000005</v>
      </c>
    </row>
    <row r="19" spans="1:8" x14ac:dyDescent="0.2">
      <c r="A19" s="87"/>
      <c r="B19" s="91" t="s">
        <v>21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</row>
    <row r="20" spans="1:8" x14ac:dyDescent="0.2">
      <c r="A20" s="87"/>
      <c r="B20" s="91" t="s">
        <v>46</v>
      </c>
      <c r="C20" s="86">
        <v>1673717.72</v>
      </c>
      <c r="D20" s="86">
        <v>495103.16</v>
      </c>
      <c r="E20" s="86">
        <v>2168820.88</v>
      </c>
      <c r="F20" s="86">
        <v>223788.48</v>
      </c>
      <c r="G20" s="86">
        <v>223788.48</v>
      </c>
      <c r="H20" s="86">
        <v>1945032.4</v>
      </c>
    </row>
    <row r="21" spans="1:8" x14ac:dyDescent="0.2">
      <c r="A21" s="87"/>
      <c r="B21" s="91" t="s">
        <v>47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</row>
    <row r="22" spans="1:8" x14ac:dyDescent="0.2">
      <c r="A22" s="87"/>
      <c r="B22" s="91" t="s">
        <v>48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</row>
    <row r="23" spans="1:8" x14ac:dyDescent="0.2">
      <c r="A23" s="87"/>
      <c r="B23" s="91" t="s">
        <v>4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</row>
    <row r="24" spans="1:8" x14ac:dyDescent="0.2">
      <c r="A24" s="89"/>
      <c r="B24" s="91"/>
      <c r="C24" s="86"/>
      <c r="D24" s="86"/>
      <c r="E24" s="86"/>
      <c r="F24" s="86"/>
      <c r="G24" s="86"/>
      <c r="H24" s="86"/>
    </row>
    <row r="25" spans="1:8" x14ac:dyDescent="0.2">
      <c r="A25" s="90" t="s">
        <v>49</v>
      </c>
      <c r="B25" s="92"/>
      <c r="C25" s="86">
        <v>2866586.55</v>
      </c>
      <c r="D25" s="86">
        <v>686670.52</v>
      </c>
      <c r="E25" s="86">
        <v>3553257.0700000003</v>
      </c>
      <c r="F25" s="86">
        <v>714986.22</v>
      </c>
      <c r="G25" s="86">
        <v>714986.22</v>
      </c>
      <c r="H25" s="86">
        <v>2838270.8500000006</v>
      </c>
    </row>
    <row r="26" spans="1:8" x14ac:dyDescent="0.2">
      <c r="A26" s="87"/>
      <c r="B26" s="91" t="s">
        <v>29</v>
      </c>
      <c r="C26" s="86">
        <v>2552275.06</v>
      </c>
      <c r="D26" s="86">
        <v>372468</v>
      </c>
      <c r="E26" s="86">
        <v>2924743.06</v>
      </c>
      <c r="F26" s="86">
        <v>664171.99</v>
      </c>
      <c r="G26" s="86">
        <v>664171.99</v>
      </c>
      <c r="H26" s="86">
        <v>2260571.0700000003</v>
      </c>
    </row>
    <row r="27" spans="1:8" x14ac:dyDescent="0.2">
      <c r="A27" s="87"/>
      <c r="B27" s="91" t="s">
        <v>24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</row>
    <row r="28" spans="1:8" x14ac:dyDescent="0.2">
      <c r="A28" s="87"/>
      <c r="B28" s="91" t="s">
        <v>30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</row>
    <row r="29" spans="1:8" x14ac:dyDescent="0.2">
      <c r="A29" s="87"/>
      <c r="B29" s="91" t="s">
        <v>50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</row>
    <row r="30" spans="1:8" x14ac:dyDescent="0.2">
      <c r="A30" s="87"/>
      <c r="B30" s="91" t="s">
        <v>22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</row>
    <row r="31" spans="1:8" x14ac:dyDescent="0.2">
      <c r="A31" s="87"/>
      <c r="B31" s="91" t="s">
        <v>5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</row>
    <row r="32" spans="1:8" x14ac:dyDescent="0.2">
      <c r="A32" s="87"/>
      <c r="B32" s="91" t="s">
        <v>6</v>
      </c>
      <c r="C32" s="86">
        <v>314311.49</v>
      </c>
      <c r="D32" s="86">
        <v>314202.52</v>
      </c>
      <c r="E32" s="86">
        <v>628514.01</v>
      </c>
      <c r="F32" s="86">
        <v>50814.23</v>
      </c>
      <c r="G32" s="86">
        <v>50814.23</v>
      </c>
      <c r="H32" s="86">
        <v>577699.78</v>
      </c>
    </row>
    <row r="33" spans="1:8" x14ac:dyDescent="0.2">
      <c r="A33" s="87"/>
      <c r="B33" s="91" t="s">
        <v>51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</row>
    <row r="34" spans="1:8" x14ac:dyDescent="0.2">
      <c r="A34" s="87"/>
      <c r="B34" s="91" t="s">
        <v>31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</row>
    <row r="35" spans="1:8" x14ac:dyDescent="0.2">
      <c r="A35" s="89"/>
      <c r="B35" s="91"/>
      <c r="C35" s="86"/>
      <c r="D35" s="86"/>
      <c r="E35" s="86"/>
      <c r="F35" s="86"/>
      <c r="G35" s="86"/>
      <c r="H35" s="86"/>
    </row>
    <row r="36" spans="1:8" x14ac:dyDescent="0.2">
      <c r="A36" s="90" t="s">
        <v>32</v>
      </c>
      <c r="B36" s="92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</row>
    <row r="37" spans="1:8" x14ac:dyDescent="0.2">
      <c r="A37" s="87"/>
      <c r="B37" s="91" t="s">
        <v>52</v>
      </c>
      <c r="C37" s="86">
        <v>0</v>
      </c>
      <c r="D37" s="86">
        <v>0</v>
      </c>
      <c r="E37" s="86">
        <v>0</v>
      </c>
      <c r="F37" s="86">
        <v>0</v>
      </c>
      <c r="G37" s="86">
        <v>0</v>
      </c>
      <c r="H37" s="86">
        <v>0</v>
      </c>
    </row>
    <row r="38" spans="1:8" ht="22.5" x14ac:dyDescent="0.2">
      <c r="A38" s="87"/>
      <c r="B38" s="91" t="s">
        <v>25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</row>
    <row r="39" spans="1:8" x14ac:dyDescent="0.2">
      <c r="A39" s="87"/>
      <c r="B39" s="91" t="s">
        <v>33</v>
      </c>
      <c r="C39" s="86">
        <v>0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</row>
    <row r="40" spans="1:8" x14ac:dyDescent="0.2">
      <c r="A40" s="87"/>
      <c r="B40" s="91" t="s">
        <v>7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</row>
    <row r="41" spans="1:8" x14ac:dyDescent="0.2">
      <c r="A41" s="89"/>
      <c r="B41" s="91"/>
      <c r="C41" s="86"/>
      <c r="D41" s="86"/>
      <c r="E41" s="86"/>
      <c r="F41" s="86"/>
      <c r="G41" s="86"/>
      <c r="H41" s="86"/>
    </row>
    <row r="42" spans="1:8" x14ac:dyDescent="0.2">
      <c r="A42" s="19"/>
      <c r="B42" s="20" t="s">
        <v>53</v>
      </c>
      <c r="C42" s="7">
        <f t="shared" ref="C42:H42" si="0">SUM(C36+C25+C16+C6)</f>
        <v>86580730.689999998</v>
      </c>
      <c r="D42" s="7">
        <f t="shared" si="0"/>
        <v>37687732.299999997</v>
      </c>
      <c r="E42" s="7">
        <f t="shared" si="0"/>
        <v>124268462.98999998</v>
      </c>
      <c r="F42" s="7">
        <f t="shared" si="0"/>
        <v>15333346.099999998</v>
      </c>
      <c r="G42" s="7">
        <f t="shared" si="0"/>
        <v>15333346.099999998</v>
      </c>
      <c r="H42" s="7">
        <f t="shared" si="0"/>
        <v>108935116.89000002</v>
      </c>
    </row>
    <row r="43" spans="1:8" x14ac:dyDescent="0.2">
      <c r="A43" s="18"/>
      <c r="B43" s="18"/>
      <c r="C43" s="18"/>
      <c r="D43" s="18"/>
      <c r="E43" s="18"/>
      <c r="F43" s="18"/>
      <c r="G43" s="18"/>
      <c r="H43" s="18"/>
    </row>
    <row r="44" spans="1:8" x14ac:dyDescent="0.2">
      <c r="A44" s="18"/>
      <c r="B44" s="18"/>
      <c r="C44" s="18"/>
      <c r="D44" s="18"/>
      <c r="E44" s="18"/>
      <c r="F44" s="18"/>
      <c r="G44" s="18"/>
      <c r="H44" s="18"/>
    </row>
    <row r="45" spans="1:8" x14ac:dyDescent="0.2">
      <c r="A45" s="18"/>
      <c r="B45" s="18"/>
      <c r="C45" s="18"/>
      <c r="D45" s="18"/>
      <c r="E45" s="18"/>
      <c r="F45" s="18"/>
      <c r="G45" s="18"/>
      <c r="H45" s="18"/>
    </row>
    <row r="51" spans="1:8" x14ac:dyDescent="0.2">
      <c r="A51" s="35"/>
      <c r="B51" s="38" t="s">
        <v>151</v>
      </c>
      <c r="C51" s="39"/>
      <c r="D51" s="40"/>
      <c r="E51" s="40"/>
      <c r="F51" s="52" t="s">
        <v>152</v>
      </c>
      <c r="G51" s="52"/>
      <c r="H51" s="37"/>
    </row>
    <row r="52" spans="1:8" x14ac:dyDescent="0.2">
      <c r="A52" s="35"/>
      <c r="B52" s="38" t="s">
        <v>153</v>
      </c>
      <c r="C52" s="39"/>
      <c r="D52" s="40"/>
      <c r="E52" s="36"/>
      <c r="F52" s="52" t="s">
        <v>154</v>
      </c>
      <c r="G52" s="52"/>
      <c r="H52" s="37"/>
    </row>
  </sheetData>
  <sheetProtection formatCells="0" formatColumns="0" formatRows="0" autoFilter="0"/>
  <mergeCells count="6">
    <mergeCell ref="A1:H1"/>
    <mergeCell ref="A2:B4"/>
    <mergeCell ref="C2:G2"/>
    <mergeCell ref="H2:H3"/>
    <mergeCell ref="F52:G52"/>
    <mergeCell ref="F51:G5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2022-05-11T13:59:44Z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