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SEGUNDO TRIMESTRE 2024\Informacion financiera\"/>
    </mc:Choice>
  </mc:AlternateContent>
  <bookViews>
    <workbookView xWindow="-105" yWindow="-105" windowWidth="23250" windowHeight="12450"/>
  </bookViews>
  <sheets>
    <sheet name="EAI" sheetId="4" r:id="rId1"/>
  </sheets>
  <definedNames>
    <definedName name="_xlnm._FilterDatabase" localSheetId="0" hidden="1">EAI!#REF!</definedName>
    <definedName name="_xlnm.Print_Area" localSheetId="0">EAI!$A$1:$G$61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21" i="4" l="1"/>
  <c r="D21" i="4"/>
  <c r="G16" i="4"/>
  <c r="D16" i="4"/>
  <c r="D31" i="4"/>
  <c r="G31" i="4"/>
  <c r="G40" i="4" l="1"/>
  <c r="D40" i="4"/>
</calcChain>
</file>

<file path=xl/sharedStrings.xml><?xml version="1.0" encoding="utf-8"?>
<sst xmlns="http://schemas.openxmlformats.org/spreadsheetml/2006/main" count="103" uniqueCount="55">
  <si>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</si>
  <si>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</si>
  <si>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</si>
  <si>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</si>
  <si>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</si>
  <si>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</si>
  <si>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</si>
  <si>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</si>
  <si>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</si>
  <si>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</si>
  <si>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</si>
  <si>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</si>
  <si>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</si>
  <si>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</si>
  <si>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</si>
  <si>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</si>
  <si>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</si>
  <si>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</si>
  <si>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</si>
  <si>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</si>
  <si>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</si>
  <si>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</si>
  <si>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</si>
  <si>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</si>
  <si>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</si>
  <si>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</si>
  <si>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</si>
  <si>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</si>
  <si>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</si>
  <si>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</si>
  <si>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</si>
  <si>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</si>
  <si>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</si>
  <si>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</si>
  <si>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</si>
  <si>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</si>
  <si>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</si>
  <si>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</si>
  <si>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</si>
  <si>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</si>
  <si>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</si>
  <si>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</si>
  <si>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</si>
  <si>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</si>
  <si>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</si>
  <si>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</si>
  <si>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</si>
  <si>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</si>
  <si>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</si>
  <si>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</si>
  <si>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Atarjea, Gto.
Estado Analítico de Ingresos
Del 1 de Enero al 30 de Junio de 2024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</si>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</sst>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4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0" fontId="9" fillId="0" borderId="5" xfId="8" applyFont="1" applyBorder="1" applyAlignment="1" applyProtection="1">
      <alignment horizontal="left" vertical="top" indent="3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4" fillId="0" borderId="9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4" fontId="4" fillId="0" borderId="8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3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0" borderId="2" xfId="8" applyFont="1" applyBorder="1" applyAlignment="1">
      <alignment horizontal="left" vertical="top" indent="1"/>
    </xf>
    <xf numFmtId="0" fontId="8" fillId="0" borderId="0" xfId="8" applyFont="1" applyAlignment="1">
      <alignment horizontal="left" vertical="top" wrapText="1" indent="2"/>
    </xf>
    <xf numFmtId="0" fontId="9" fillId="0" borderId="2" xfId="8" applyFont="1" applyBorder="1" applyAlignment="1">
      <alignment horizontal="left" vertical="top" wrapText="1" indent="1"/>
    </xf>
    <xf numFmtId="0" fontId="9" fillId="2" borderId="8" xfId="8" applyFont="1" applyFill="1" applyBorder="1" applyAlignment="1">
      <alignment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vertical="center"/>
    </xf>
    <xf numFmtId="0" fontId="9" fillId="2" borderId="8" xfId="8" applyFont="1" applyFill="1" applyBorder="1" applyAlignment="1">
      <alignment vertical="center" wrapText="1"/>
    </xf>
    <xf numFmtId="0" fontId="9" fillId="2" borderId="9" xfId="8" applyFont="1" applyFill="1" applyBorder="1" applyAlignment="1">
      <alignment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0" fillId="0" borderId="0" xfId="0"/>
    <xf numFmtId="0" fontId="14" fillId="0" borderId="0" xfId="31" applyFont="1" applyAlignment="1" applyProtection="1">
      <alignment horizontal="center" vertical="top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</cellXfs>
  <cellStyles count="34">
    <cellStyle name="=C:\WINNT\SYSTEM32\COMMAND.COM" xfId="1"/>
    <cellStyle name="Euro" xfId="2"/>
    <cellStyle name="Millares 2" xfId="3"/>
    <cellStyle name="Millares 2 2" xfId="4"/>
    <cellStyle name="Millares 2 2 2" xfId="27"/>
    <cellStyle name="Millares 2 2 3" xfId="19"/>
    <cellStyle name="Millares 2 3" xfId="5"/>
    <cellStyle name="Millares 2 3 2" xfId="28"/>
    <cellStyle name="Millares 2 3 3" xfId="20"/>
    <cellStyle name="Millares 2 4" xfId="26"/>
    <cellStyle name="Millares 2 5" xfId="18"/>
    <cellStyle name="Millares 3" xfId="6"/>
    <cellStyle name="Millares 3 2" xfId="29"/>
    <cellStyle name="Millares 3 3" xfId="21"/>
    <cellStyle name="Moneda 2" xfId="7"/>
    <cellStyle name="Moneda 2 2" xfId="30"/>
    <cellStyle name="Moneda 2 3" xfId="22"/>
    <cellStyle name="Normal" xfId="0" builtinId="0"/>
    <cellStyle name="Normal 2" xfId="8"/>
    <cellStyle name="Normal 2 2" xfId="9"/>
    <cellStyle name="Normal 2 3" xfId="31"/>
    <cellStyle name="Normal 2 4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3"/>
    <cellStyle name="Normal 6 2 3" xfId="25"/>
    <cellStyle name="Normal 6 3" xfId="32"/>
    <cellStyle name="Normal 6 4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1481667</xdr:colOff>
      <xdr:row>0</xdr:row>
      <xdr:rowOff>586740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24E1563-8542-4D5B-8504-B8782785E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1667" cy="5867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tabSelected="1" view="pageBreakPreview" zoomScale="85" zoomScaleNormal="100" zoomScaleSheetLayoutView="85" workbookViewId="0">
      <selection activeCell="I71" sqref="I71"/>
    </sheetView>
  </sheetViews>
  <sheetFormatPr baseColWidth="10" defaultColWidth="12" defaultRowHeight="11.25" x14ac:dyDescent="0.2"/>
  <cols>
    <col min="1" max="1" width="71.5" style="2" customWidth="1"/>
    <col min="2" max="7" width="20.83203125" style="2" customWidth="1"/>
    <col min="8" max="16384" width="12" style="2"/>
  </cols>
  <sheetData>
    <row r="1" spans="1:8" s="3" customFormat="1" ht="49.9" customHeight="1" x14ac:dyDescent="0.2">
      <c r="A1" s="44" t="s">
        <v>50</v>
      </c>
      <c r="B1" s="45"/>
      <c r="C1" s="45"/>
      <c r="D1" s="45"/>
      <c r="E1" s="45"/>
      <c r="F1" s="45"/>
      <c r="G1" s="46"/>
    </row>
    <row r="2" spans="1:8" s="3" customFormat="1" x14ac:dyDescent="0.2">
      <c r="A2" s="36"/>
      <c r="B2" s="45" t="s">
        <v>22</v>
      </c>
      <c r="C2" s="45"/>
      <c r="D2" s="45"/>
      <c r="E2" s="45"/>
      <c r="F2" s="45"/>
      <c r="G2" s="48" t="s">
        <v>19</v>
      </c>
    </row>
    <row r="3" spans="1:8" s="1" customFormat="1" ht="24.95" customHeight="1" x14ac:dyDescent="0.2">
      <c r="A3" s="37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9"/>
    </row>
    <row r="4" spans="1:8" s="1" customFormat="1" x14ac:dyDescent="0.2">
      <c r="A4" s="38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1" t="s">
        <v>0</v>
      </c>
      <c r="B5" s="15">
        <v>88039.65</v>
      </c>
      <c r="C5" s="15">
        <v>0</v>
      </c>
      <c r="D5" s="15">
        <f>B5+C5</f>
        <v>88039.65</v>
      </c>
      <c r="E5" s="15">
        <v>55690</v>
      </c>
      <c r="F5" s="15">
        <v>55690</v>
      </c>
      <c r="G5" s="15">
        <f>F5-B5</f>
        <v>-32349.649999999994</v>
      </c>
      <c r="H5" s="30" t="s">
        <v>37</v>
      </c>
    </row>
    <row r="6" spans="1:8" x14ac:dyDescent="0.2">
      <c r="A6" s="32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1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1" t="s">
        <v>3</v>
      </c>
      <c r="B8" s="16">
        <v>68144.259999999995</v>
      </c>
      <c r="C8" s="16">
        <v>0</v>
      </c>
      <c r="D8" s="16">
        <f t="shared" si="0"/>
        <v>68144.259999999995</v>
      </c>
      <c r="E8" s="16">
        <v>19098.060000000001</v>
      </c>
      <c r="F8" s="16">
        <v>19098.060000000001</v>
      </c>
      <c r="G8" s="16">
        <f t="shared" si="1"/>
        <v>-49046.2</v>
      </c>
      <c r="H8" s="30" t="s">
        <v>39</v>
      </c>
    </row>
    <row r="9" spans="1:8" x14ac:dyDescent="0.2">
      <c r="A9" s="31" t="s">
        <v>4</v>
      </c>
      <c r="B9" s="16">
        <v>54309.23</v>
      </c>
      <c r="C9" s="16">
        <v>0</v>
      </c>
      <c r="D9" s="16">
        <f t="shared" si="0"/>
        <v>54309.23</v>
      </c>
      <c r="E9" s="16">
        <v>59753.85</v>
      </c>
      <c r="F9" s="16">
        <v>59753.85</v>
      </c>
      <c r="G9" s="16">
        <f t="shared" si="1"/>
        <v>5444.6199999999953</v>
      </c>
      <c r="H9" s="30" t="s">
        <v>40</v>
      </c>
    </row>
    <row r="10" spans="1:8" x14ac:dyDescent="0.2">
      <c r="A10" s="32" t="s">
        <v>5</v>
      </c>
      <c r="B10" s="16">
        <v>108088.56</v>
      </c>
      <c r="C10" s="16">
        <v>0</v>
      </c>
      <c r="D10" s="16">
        <f t="shared" ref="D10:D13" si="2">B10+C10</f>
        <v>108088.56</v>
      </c>
      <c r="E10" s="16">
        <v>224765.75</v>
      </c>
      <c r="F10" s="16">
        <v>224765.75</v>
      </c>
      <c r="G10" s="16">
        <f t="shared" ref="G10:G13" si="3">F10-B10</f>
        <v>116677.19</v>
      </c>
      <c r="H10" s="30" t="s">
        <v>41</v>
      </c>
    </row>
    <row r="11" spans="1:8" x14ac:dyDescent="0.2">
      <c r="A11" s="31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1" t="s">
        <v>25</v>
      </c>
      <c r="B12" s="16">
        <v>63544920.539999999</v>
      </c>
      <c r="C12" s="16">
        <v>5319725.6399999997</v>
      </c>
      <c r="D12" s="16">
        <f t="shared" si="2"/>
        <v>68864646.179999992</v>
      </c>
      <c r="E12" s="16">
        <v>45912332.590000004</v>
      </c>
      <c r="F12" s="16">
        <v>45912332.590000004</v>
      </c>
      <c r="G12" s="16">
        <f t="shared" si="3"/>
        <v>-17632587.949999996</v>
      </c>
      <c r="H12" s="30" t="s">
        <v>43</v>
      </c>
    </row>
    <row r="13" spans="1:8" ht="22.5" x14ac:dyDescent="0.2">
      <c r="A13" s="31" t="s">
        <v>26</v>
      </c>
      <c r="B13" s="16">
        <v>11605722.939999999</v>
      </c>
      <c r="C13" s="16">
        <v>5206962.91</v>
      </c>
      <c r="D13" s="16">
        <f t="shared" si="2"/>
        <v>16812685.850000001</v>
      </c>
      <c r="E13" s="16">
        <v>7752900.9800000004</v>
      </c>
      <c r="F13" s="16">
        <v>7752900.9800000004</v>
      </c>
      <c r="G13" s="16">
        <f t="shared" si="3"/>
        <v>-3852821.959999999</v>
      </c>
      <c r="H13" s="30" t="s">
        <v>44</v>
      </c>
    </row>
    <row r="14" spans="1:8" x14ac:dyDescent="0.2">
      <c r="A14" s="31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75469225.180000007</v>
      </c>
      <c r="C16" s="17">
        <f t="shared" ref="C16:G16" si="6">SUM(C5:C14)</f>
        <v>10526688.550000001</v>
      </c>
      <c r="D16" s="17">
        <f t="shared" si="6"/>
        <v>85995913.729999989</v>
      </c>
      <c r="E16" s="17">
        <f t="shared" si="6"/>
        <v>54024541.230000004</v>
      </c>
      <c r="F16" s="10">
        <f t="shared" si="6"/>
        <v>54024541.230000004</v>
      </c>
      <c r="G16" s="11">
        <f t="shared" si="6"/>
        <v>-21444683.949999996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39"/>
      <c r="B18" s="45" t="s">
        <v>22</v>
      </c>
      <c r="C18" s="45"/>
      <c r="D18" s="45"/>
      <c r="E18" s="45"/>
      <c r="F18" s="45"/>
      <c r="G18" s="48" t="s">
        <v>19</v>
      </c>
      <c r="H18" s="30" t="s">
        <v>46</v>
      </c>
    </row>
    <row r="19" spans="1:8" ht="22.5" x14ac:dyDescent="0.2">
      <c r="A19" s="41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9"/>
      <c r="H19" s="30" t="s">
        <v>46</v>
      </c>
    </row>
    <row r="20" spans="1:8" x14ac:dyDescent="0.2">
      <c r="A20" s="40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3" t="s">
        <v>27</v>
      </c>
      <c r="B21" s="18">
        <f t="shared" ref="B21:G21" si="7">SUM(B22+B23+B24+B25+B26+B27+B28+B29)</f>
        <v>75469225.180000007</v>
      </c>
      <c r="C21" s="18">
        <f t="shared" si="7"/>
        <v>10526688.550000001</v>
      </c>
      <c r="D21" s="18">
        <f t="shared" si="7"/>
        <v>85995913.729999989</v>
      </c>
      <c r="E21" s="18">
        <f t="shared" si="7"/>
        <v>54024541.230000004</v>
      </c>
      <c r="F21" s="18">
        <f t="shared" si="7"/>
        <v>54024541.230000004</v>
      </c>
      <c r="G21" s="18">
        <f t="shared" si="7"/>
        <v>-21444683.949999996</v>
      </c>
      <c r="H21" s="30" t="s">
        <v>46</v>
      </c>
    </row>
    <row r="22" spans="1:8" x14ac:dyDescent="0.2">
      <c r="A22" s="34" t="s">
        <v>0</v>
      </c>
      <c r="B22" s="19">
        <v>88039.65</v>
      </c>
      <c r="C22" s="19">
        <v>0</v>
      </c>
      <c r="D22" s="19">
        <f t="shared" ref="D22:D25" si="8">B22+C22</f>
        <v>88039.65</v>
      </c>
      <c r="E22" s="19">
        <v>55690</v>
      </c>
      <c r="F22" s="19">
        <v>55690</v>
      </c>
      <c r="G22" s="19">
        <f t="shared" ref="G22:G25" si="9">F22-B22</f>
        <v>-32349.649999999994</v>
      </c>
      <c r="H22" s="30" t="s">
        <v>37</v>
      </c>
    </row>
    <row r="23" spans="1:8" x14ac:dyDescent="0.2">
      <c r="A23" s="34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4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4" t="s">
        <v>3</v>
      </c>
      <c r="B25" s="19">
        <v>68144.259999999995</v>
      </c>
      <c r="C25" s="19">
        <v>0</v>
      </c>
      <c r="D25" s="19">
        <f t="shared" si="8"/>
        <v>68144.259999999995</v>
      </c>
      <c r="E25" s="19">
        <v>19098.060000000001</v>
      </c>
      <c r="F25" s="19">
        <v>19098.060000000001</v>
      </c>
      <c r="G25" s="19">
        <f t="shared" si="9"/>
        <v>-49046.2</v>
      </c>
      <c r="H25" s="30" t="s">
        <v>39</v>
      </c>
    </row>
    <row r="26" spans="1:8" x14ac:dyDescent="0.2">
      <c r="A26" s="34" t="s">
        <v>28</v>
      </c>
      <c r="B26" s="19">
        <v>54309.23</v>
      </c>
      <c r="C26" s="19">
        <v>0</v>
      </c>
      <c r="D26" s="19">
        <f t="shared" ref="D26" si="10">B26+C26</f>
        <v>54309.23</v>
      </c>
      <c r="E26" s="19">
        <v>59753.85</v>
      </c>
      <c r="F26" s="19">
        <v>59753.85</v>
      </c>
      <c r="G26" s="19">
        <f t="shared" ref="G26" si="11">F26-B26</f>
        <v>5444.6199999999953</v>
      </c>
      <c r="H26" s="30" t="s">
        <v>40</v>
      </c>
    </row>
    <row r="27" spans="1:8" x14ac:dyDescent="0.2">
      <c r="A27" s="34" t="s">
        <v>29</v>
      </c>
      <c r="B27" s="19">
        <v>108088.56</v>
      </c>
      <c r="C27" s="19">
        <v>0</v>
      </c>
      <c r="D27" s="19">
        <f t="shared" ref="D27:D29" si="12">B27+C27</f>
        <v>108088.56</v>
      </c>
      <c r="E27" s="19">
        <v>224765.75</v>
      </c>
      <c r="F27" s="19">
        <v>224765.75</v>
      </c>
      <c r="G27" s="19">
        <f t="shared" ref="G27:G29" si="13">F27-B27</f>
        <v>116677.19</v>
      </c>
      <c r="H27" s="30" t="s">
        <v>41</v>
      </c>
    </row>
    <row r="28" spans="1:8" ht="22.5" x14ac:dyDescent="0.2">
      <c r="A28" s="34" t="s">
        <v>30</v>
      </c>
      <c r="B28" s="19">
        <v>63544920.539999999</v>
      </c>
      <c r="C28" s="19">
        <v>5319725.6399999997</v>
      </c>
      <c r="D28" s="19">
        <f t="shared" si="12"/>
        <v>68864646.179999992</v>
      </c>
      <c r="E28" s="19">
        <v>45912332.590000004</v>
      </c>
      <c r="F28" s="19">
        <v>45912332.590000004</v>
      </c>
      <c r="G28" s="19">
        <f t="shared" si="13"/>
        <v>-17632587.949999996</v>
      </c>
      <c r="H28" s="30" t="s">
        <v>43</v>
      </c>
    </row>
    <row r="29" spans="1:8" ht="22.5" x14ac:dyDescent="0.2">
      <c r="A29" s="34" t="s">
        <v>26</v>
      </c>
      <c r="B29" s="19">
        <v>11605722.939999999</v>
      </c>
      <c r="C29" s="19">
        <v>5206962.91</v>
      </c>
      <c r="D29" s="19">
        <f t="shared" si="12"/>
        <v>16812685.850000001</v>
      </c>
      <c r="E29" s="19">
        <v>7752900.9800000004</v>
      </c>
      <c r="F29" s="19">
        <v>7752900.9800000004</v>
      </c>
      <c r="G29" s="19">
        <f t="shared" si="13"/>
        <v>-3852821.959999999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5" t="s">
        <v>48</v>
      </c>
      <c r="B31" s="20">
        <f t="shared" ref="B31:G31" si="14">SUM(B32:B35)</f>
        <v>0</v>
      </c>
      <c r="C31" s="20">
        <f t="shared" si="14"/>
        <v>0</v>
      </c>
      <c r="D31" s="20">
        <f t="shared" si="14"/>
        <v>0</v>
      </c>
      <c r="E31" s="20">
        <f t="shared" si="14"/>
        <v>0</v>
      </c>
      <c r="F31" s="20">
        <f t="shared" si="14"/>
        <v>0</v>
      </c>
      <c r="G31" s="20">
        <f t="shared" si="14"/>
        <v>0</v>
      </c>
      <c r="H31" s="30" t="s">
        <v>46</v>
      </c>
    </row>
    <row r="32" spans="1:8" x14ac:dyDescent="0.2">
      <c r="A32" s="34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4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4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4" t="s">
        <v>26</v>
      </c>
      <c r="B35" s="19">
        <v>0</v>
      </c>
      <c r="C35" s="19">
        <v>0</v>
      </c>
      <c r="D35" s="19">
        <f>B35+C35</f>
        <v>0</v>
      </c>
      <c r="E35" s="19">
        <v>0</v>
      </c>
      <c r="F35" s="19">
        <v>0</v>
      </c>
      <c r="G35" s="19">
        <f t="shared" ref="G35" si="16">F35-B35</f>
        <v>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3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4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4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75469225.180000007</v>
      </c>
      <c r="C40" s="17">
        <f t="shared" ref="C40:G40" si="18">SUM(C37+C31+C21)</f>
        <v>10526688.550000001</v>
      </c>
      <c r="D40" s="17">
        <f t="shared" si="18"/>
        <v>85995913.729999989</v>
      </c>
      <c r="E40" s="17">
        <f t="shared" si="18"/>
        <v>54024541.230000004</v>
      </c>
      <c r="F40" s="17">
        <f t="shared" si="18"/>
        <v>54024541.230000004</v>
      </c>
      <c r="G40" s="11">
        <f t="shared" si="18"/>
        <v>-21444683.949999996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7" t="s">
        <v>36</v>
      </c>
      <c r="B45" s="47"/>
      <c r="C45" s="47"/>
      <c r="D45" s="47"/>
      <c r="E45" s="47"/>
      <c r="F45" s="47"/>
      <c r="G45" s="47"/>
    </row>
    <row r="59" spans="1:7" ht="12.75" x14ac:dyDescent="0.2">
      <c r="A59" s="43" t="s">
        <v>51</v>
      </c>
      <c r="B59" s="43"/>
      <c r="C59" s="42"/>
      <c r="D59" s="42"/>
      <c r="E59" s="43" t="s">
        <v>52</v>
      </c>
      <c r="F59" s="43"/>
      <c r="G59" s="43"/>
    </row>
    <row r="60" spans="1:7" ht="12.75" x14ac:dyDescent="0.2">
      <c r="A60" s="43" t="s">
        <v>53</v>
      </c>
      <c r="B60" s="43"/>
      <c r="C60" s="42"/>
      <c r="D60" s="42"/>
      <c r="E60" s="43" t="s">
        <v>54</v>
      </c>
      <c r="F60" s="43"/>
      <c r="G60" s="43"/>
    </row>
  </sheetData>
  <sheetProtection formatCells="0" formatColumns="0" formatRows="0" insertRows="0" autoFilter="0"/>
  <mergeCells count="10">
    <mergeCell ref="E59:G59"/>
    <mergeCell ref="E60:G60"/>
    <mergeCell ref="A59:B59"/>
    <mergeCell ref="A60:B60"/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2024-08-26T14:38:46Z</cp:lastPrinted>
  <dcterms:created xsi:type="dcterms:W3CDTF">2012-12-11T20:48:19Z</dcterms:created>
  <dcterms:modified xsi:type="dcterms:W3CDTF">2024-08-26T14:38:49Z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