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SEGUNDO TRIMESTRE 2024\Informacion financiera\"/>
    </mc:Choice>
  </mc:AlternateContent>
  <bookViews>
    <workbookView xWindow="-105" yWindow="-105" windowWidth="23250" windowHeight="1245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0">COG!$A$1:$G$96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3" i="4"/>
  <c r="E63" i="4"/>
  <c r="C63" i="4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D49" i="4"/>
  <c r="G49" i="4" s="1"/>
  <c r="B63" i="4"/>
  <c r="F41" i="4"/>
  <c r="E41" i="4"/>
  <c r="D39" i="4"/>
  <c r="G39" i="4" s="1"/>
  <c r="D38" i="4"/>
  <c r="G38" i="4" s="1"/>
  <c r="D37" i="4"/>
  <c r="G37" i="4" s="1"/>
  <c r="D36" i="4"/>
  <c r="G36" i="4" s="1"/>
  <c r="C41" i="4"/>
  <c r="B4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7" i="4"/>
  <c r="E27" i="4"/>
  <c r="C27" i="4"/>
  <c r="B27" i="4"/>
  <c r="G41" i="4" l="1"/>
  <c r="G63" i="4"/>
  <c r="D41" i="4"/>
  <c r="D63" i="4"/>
  <c r="G27" i="4"/>
  <c r="D2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<sst xmlns="http://schemas.openxmlformats.org/spreadsheetml/2006/main" count="230" uniqueCount="159">
  <si>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</si>
  <si>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</si>
  <si>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</si>
  <si>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</si>
  <si>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</si>
  <si>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</si>
  <si>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</si>
  <si>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</si>
  <si>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</si>
  <si>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</si>
  <si>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</si>
  <si>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</si>
  <si>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</si>
  <si>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</si>
  <si>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</si>
  <si>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</si>
  <si>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</si>
  <si>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</si>
  <si>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</si>
  <si>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</si>
  <si>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</si>
  <si>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</si>
  <si>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</si>
  <si>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</si>
  <si>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</si>
  <si>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</si>
  <si>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</si>
  <si>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</si>
  <si>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</si>
  <si>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</si>
  <si>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</si>
  <si>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</si>
  <si>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</si>
  <si>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</si>
  <si>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</si>
  <si>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</si>
  <si>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</si>
  <si>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</si>
  <si>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</si>
  <si>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</si>
  <si>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</si>
  <si>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</si>
  <si>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</si>
  <si>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</si>
  <si>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</si>
  <si>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</si>
  <si>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</si>
  <si>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</si>
  <si>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</si>
  <si>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</si>
  <si>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</si>
  <si>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</si>
  <si>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</si>
  <si>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</si>
  <si>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</si>
  <si>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</si>
  <si>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</si>
  <si>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</si>
  <si>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</si>
  <si>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</si>
  <si>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</si>
  <si>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</si>
  <si>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</si>
  <si>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</si>
  <si>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</si>
  <si>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</si>
  <si>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</si>
  <si>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</si>
  <si>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</si>
  <si>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</si>
  <si>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</si>
  <si>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</si>
  <si>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</si>
  <si>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</si>
  <si>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</si>
  <si>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</si>
  <si>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</si>
  <si>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</si>
  <si>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</si>
  <si>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</si>
  <si>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</si>
  <si>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</si>
  <si>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</si>
  <si>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</si>
  <si>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</si>
  <si>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</si>
  <si>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</si>
  <si>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</si>
  <si>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</si>
  <si>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</si>
  <si>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</si>
  <si>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</si>
  <si>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</si>
  <si>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</si>
  <si>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</si>
  <si>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</si>
  <si>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</si>
  <si>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</si>
  <si>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</si>
  <si>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</si>
  <si>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</si>
  <si>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</si>
  <si>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</si>
  <si>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</si>
  <si>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</si>
  <si>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</si>
  <si>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</si>
  <si>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</si>
  <si>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</si>
  <si>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</si>
  <si>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</si>
  <si>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</si>
  <si>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</si>
  <si>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</si>
  <si>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</si>
  <si>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</si>
  <si>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</si>
  <si>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</si>
  <si>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</si>
  <si>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</si>
  <si>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</si>
  <si>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</si>
  <si>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</si>
  <si>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</si>
  <si>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</si>
  <si>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</si>
  <si>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</si>
  <si>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</si>
  <si>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</si>
  <si>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Atarjea, Gto.
Estado Analítico del Ejercicio del Presupuesto de Egresos
Clasificación por Objeto del Gasto (Capítulo y Concepto)
Del 1 de Enero al 30 de Junio de 2024</t>
  </si>
  <si>
    <t>Municipio de Atarjea, Gto.
Estado Analítico del Ejercicio del Presupuesto de Egresos
Clasificación Económica (por Tipo de Gasto)
Del 1 de Enero al 30 de Junio de 2024</t>
  </si>
  <si>
    <t>31111M050010000 H AYUNTAMIENTO</t>
  </si>
  <si>
    <t>31111M050011000 DIRECCION DE OBRAS PUBLI</t>
  </si>
  <si>
    <t>31111M050012000 DIRECCION DE SEGURIDAD P</t>
  </si>
  <si>
    <t>31111M050013000 CONTRALORIA MPAL</t>
  </si>
  <si>
    <t>31111M050014000 DIRECCION DE RECURSOS HU</t>
  </si>
  <si>
    <t>31111M050015000 ACCESO A LA INFORMACION,</t>
  </si>
  <si>
    <t>31111M050016000 ARCHIVO MUNICIPAL</t>
  </si>
  <si>
    <t>31111M050017000 SALUD ECOLOGIA Y TURISMO</t>
  </si>
  <si>
    <t>31111M050018000 PROCURADURIA AUXILIAR EN</t>
  </si>
  <si>
    <t>31111M050020000 PRESIDENCIA MUNICIPAL</t>
  </si>
  <si>
    <t>31111M050030000 SECRETARIA MUNICIPAL</t>
  </si>
  <si>
    <t>31111M050040000 TESORERIA MUNICIPAL</t>
  </si>
  <si>
    <t>31111M050050000 DIRECCION DE SERVICIOS P</t>
  </si>
  <si>
    <t>31111M050060000 DIRECCION DE DESARROLLO</t>
  </si>
  <si>
    <t>31111M050070000 DIRECCION DE DESARROOLLO</t>
  </si>
  <si>
    <t>31111M050080000 DIRECCION DE ACCION DEPO</t>
  </si>
  <si>
    <t>31111M050090000 DIRECCION DE PROTECCION</t>
  </si>
  <si>
    <t>31111M050026000 PROCURADURIA AUXILIAR EN</t>
  </si>
  <si>
    <t>31111M050100000 DIRECCION DE CASA DE LA</t>
  </si>
  <si>
    <t>Municipio de Atarjea, Gto.
Estado Analítico del Ejercicio del Presupuesto de Egresos
Clasificación Administrativa
Del 1 de Enero al 30 de Junio de 2024</t>
  </si>
  <si>
    <t>Municipio de Atarjea, Gto.
Estado Analítico del Ejercicio del Presupuesto de Egresos
Clasificación Administrativa (Poderes)
Del 1 de Enero al 30 de Junio de 2024</t>
  </si>
  <si>
    <t>Municipio de Atarjea, Gto.
Estado Analítico del Ejercicio del Presupuesto de Egresos
Clasificación Administrativa (Sector Paraestatal)
Del 1 de Enero al 30 de Junio de 2024</t>
  </si>
  <si>
    <t>Municipio de Atarjea, Gto.
Estado Analítico del Ejercicio del Presupuesto de Egresos
Clasificación Funcional (Finalidad y Función)
Del 1 de Enero al 30 de Junio de 2024</t>
  </si>
  <si>
    <t xml:space="preserve">Maria Elena Ramos Loyola </t>
  </si>
  <si>
    <t>C.P. Celina Lopez Martinez</t>
  </si>
  <si>
    <t>Presidenta Municipal</t>
  </si>
  <si>
    <t>Tesorera Municipal</t>
  </si>
  <si>
    <t>Maria Elena Ramos Loyola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</si>
</sst>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10" fillId="0" borderId="0" xfId="0" applyFont="1" applyAlignment="1" applyProtection="1">
      <protection locked="0"/>
    </xf>
    <xf numFmtId="0" fontId="0" fillId="0" borderId="0" xfId="0"/>
    <xf numFmtId="0" fontId="10" fillId="0" borderId="0" xfId="0" applyFont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32">
    <cellStyle name="Euro" xfId="1"/>
    <cellStyle name="Millares 2" xfId="2"/>
    <cellStyle name="Millares 2 2" xfId="3"/>
    <cellStyle name="Millares 2 2 2" xfId="25"/>
    <cellStyle name="Millares 2 2 3" xfId="17"/>
    <cellStyle name="Millares 2 3" xfId="4"/>
    <cellStyle name="Millares 2 3 2" xfId="26"/>
    <cellStyle name="Millares 2 3 3" xfId="18"/>
    <cellStyle name="Millares 2 4" xfId="24"/>
    <cellStyle name="Millares 2 5" xfId="16"/>
    <cellStyle name="Millares 3" xfId="5"/>
    <cellStyle name="Millares 3 2" xfId="27"/>
    <cellStyle name="Millares 3 3" xfId="19"/>
    <cellStyle name="Moneda 2" xfId="6"/>
    <cellStyle name="Moneda 2 2" xfId="28"/>
    <cellStyle name="Moneda 2 3" xfId="20"/>
    <cellStyle name="Normal" xfId="0" builtinId="0"/>
    <cellStyle name="Normal 2" xfId="7"/>
    <cellStyle name="Normal 2 2" xfId="8"/>
    <cellStyle name="Normal 2 3" xfId="29"/>
    <cellStyle name="Normal 2 4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1"/>
    <cellStyle name="Normal 6 2 3" xfId="23"/>
    <cellStyle name="Normal 6 3" xfId="30"/>
    <cellStyle name="Normal 6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0</xdr:row>
      <xdr:rowOff>630554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B0A3FE0-CB35-4DF9-A0D2-C63C0EC5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3480" cy="63055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00F75B6-79DA-43F3-9E58-66F1F1776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628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1390650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9C4F758-DDA6-4673-940E-52398ADF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619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1438274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DAA6BE-FF5B-4F51-8346-DF77BCAA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4" cy="6324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view="pageBreakPreview" zoomScaleNormal="100" zoomScaleSheetLayoutView="100" workbookViewId="0">
      <selection activeCell="F103" sqref="F10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6" t="s">
        <v>129</v>
      </c>
      <c r="B1" s="46"/>
      <c r="C1" s="46"/>
      <c r="D1" s="46"/>
      <c r="E1" s="46"/>
      <c r="F1" s="46"/>
      <c r="G1" s="47"/>
    </row>
    <row r="2" spans="1:8" x14ac:dyDescent="0.2">
      <c r="A2" s="31"/>
      <c r="B2" s="28"/>
      <c r="C2" s="29"/>
      <c r="D2" s="26" t="s">
        <v>57</v>
      </c>
      <c r="E2" s="29"/>
      <c r="F2" s="30"/>
      <c r="G2" s="48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9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21612916.91</v>
      </c>
      <c r="C5" s="12">
        <f>SUM(C6:C12)</f>
        <v>1169486.8900000001</v>
      </c>
      <c r="D5" s="12">
        <f>B5+C5</f>
        <v>22782403.800000001</v>
      </c>
      <c r="E5" s="12">
        <f>SUM(E6:E12)</f>
        <v>8898314.4100000001</v>
      </c>
      <c r="F5" s="12">
        <f>SUM(F6:F12)</f>
        <v>8898314.4100000001</v>
      </c>
      <c r="G5" s="12">
        <f>D5-E5</f>
        <v>13884089.390000001</v>
      </c>
    </row>
    <row r="6" spans="1:8" x14ac:dyDescent="0.2">
      <c r="A6" s="19" t="s">
        <v>62</v>
      </c>
      <c r="B6" s="5">
        <v>16701840.01</v>
      </c>
      <c r="C6" s="5">
        <v>413645.15</v>
      </c>
      <c r="D6" s="5">
        <f t="shared" ref="D6:D69" si="0">B6+C6</f>
        <v>17115485.16</v>
      </c>
      <c r="E6" s="5">
        <v>7787574.0599999996</v>
      </c>
      <c r="F6" s="5">
        <v>7787574.0599999996</v>
      </c>
      <c r="G6" s="5">
        <f t="shared" ref="G6:G69" si="1">D6-E6</f>
        <v>9327911.1000000015</v>
      </c>
      <c r="H6" s="9">
        <v>1100</v>
      </c>
    </row>
    <row r="7" spans="1:8" x14ac:dyDescent="0.2">
      <c r="A7" s="19" t="s">
        <v>63</v>
      </c>
      <c r="B7" s="5">
        <v>1300713.24</v>
      </c>
      <c r="C7" s="5">
        <v>729541.74</v>
      </c>
      <c r="D7" s="5">
        <f t="shared" si="0"/>
        <v>2030254.98</v>
      </c>
      <c r="E7" s="5">
        <v>794999.17</v>
      </c>
      <c r="F7" s="5">
        <v>794999.17</v>
      </c>
      <c r="G7" s="5">
        <f t="shared" si="1"/>
        <v>1235255.81</v>
      </c>
      <c r="H7" s="9">
        <v>1200</v>
      </c>
    </row>
    <row r="8" spans="1:8" x14ac:dyDescent="0.2">
      <c r="A8" s="19" t="s">
        <v>64</v>
      </c>
      <c r="B8" s="5">
        <v>2948604.14</v>
      </c>
      <c r="C8" s="5">
        <v>4600</v>
      </c>
      <c r="D8" s="5">
        <f t="shared" si="0"/>
        <v>2953204.14</v>
      </c>
      <c r="E8" s="5">
        <v>78027.42</v>
      </c>
      <c r="F8" s="5">
        <v>78027.42</v>
      </c>
      <c r="G8" s="5">
        <f t="shared" si="1"/>
        <v>2875176.72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661759.52</v>
      </c>
      <c r="C10" s="5">
        <v>21700</v>
      </c>
      <c r="D10" s="5">
        <f t="shared" si="0"/>
        <v>683459.52</v>
      </c>
      <c r="E10" s="5">
        <v>237713.76</v>
      </c>
      <c r="F10" s="5">
        <v>237713.76</v>
      </c>
      <c r="G10" s="5">
        <f t="shared" si="1"/>
        <v>445745.76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8863489.4600000009</v>
      </c>
      <c r="C13" s="13">
        <f>SUM(C14:C22)</f>
        <v>5917454.9900000002</v>
      </c>
      <c r="D13" s="13">
        <f t="shared" si="0"/>
        <v>14780944.450000001</v>
      </c>
      <c r="E13" s="13">
        <f>SUM(E14:E22)</f>
        <v>8441561.5700000003</v>
      </c>
      <c r="F13" s="13">
        <f>SUM(F14:F22)</f>
        <v>8441561.5700000003</v>
      </c>
      <c r="G13" s="13">
        <f t="shared" si="1"/>
        <v>6339382.8800000008</v>
      </c>
      <c r="H13" s="18">
        <v>0</v>
      </c>
    </row>
    <row r="14" spans="1:8" x14ac:dyDescent="0.2">
      <c r="A14" s="19" t="s">
        <v>67</v>
      </c>
      <c r="B14" s="5">
        <v>376483.12</v>
      </c>
      <c r="C14" s="5">
        <v>199701.79</v>
      </c>
      <c r="D14" s="5">
        <f t="shared" si="0"/>
        <v>576184.91</v>
      </c>
      <c r="E14" s="5">
        <v>260634.96</v>
      </c>
      <c r="F14" s="5">
        <v>260634.96</v>
      </c>
      <c r="G14" s="5">
        <f t="shared" si="1"/>
        <v>315549.95000000007</v>
      </c>
      <c r="H14" s="9">
        <v>2100</v>
      </c>
    </row>
    <row r="15" spans="1:8" x14ac:dyDescent="0.2">
      <c r="A15" s="19" t="s">
        <v>68</v>
      </c>
      <c r="B15" s="5">
        <v>534527.73</v>
      </c>
      <c r="C15" s="5">
        <v>193509.45</v>
      </c>
      <c r="D15" s="5">
        <f t="shared" si="0"/>
        <v>728037.17999999993</v>
      </c>
      <c r="E15" s="5">
        <v>297828.95</v>
      </c>
      <c r="F15" s="5">
        <v>297828.95</v>
      </c>
      <c r="G15" s="5">
        <f t="shared" si="1"/>
        <v>430208.22999999992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198790.05</v>
      </c>
      <c r="C17" s="5">
        <v>72107.58</v>
      </c>
      <c r="D17" s="5">
        <f t="shared" si="0"/>
        <v>270897.63</v>
      </c>
      <c r="E17" s="5">
        <v>126490.13</v>
      </c>
      <c r="F17" s="5">
        <v>126490.13</v>
      </c>
      <c r="G17" s="5">
        <f t="shared" si="1"/>
        <v>144407.5</v>
      </c>
      <c r="H17" s="9">
        <v>2400</v>
      </c>
    </row>
    <row r="18" spans="1:8" x14ac:dyDescent="0.2">
      <c r="A18" s="19" t="s">
        <v>71</v>
      </c>
      <c r="B18" s="5">
        <v>5973.24</v>
      </c>
      <c r="C18" s="5">
        <v>0</v>
      </c>
      <c r="D18" s="5">
        <f t="shared" si="0"/>
        <v>5973.24</v>
      </c>
      <c r="E18" s="5">
        <v>0</v>
      </c>
      <c r="F18" s="5">
        <v>0</v>
      </c>
      <c r="G18" s="5">
        <f t="shared" si="1"/>
        <v>5973.24</v>
      </c>
      <c r="H18" s="9">
        <v>2500</v>
      </c>
    </row>
    <row r="19" spans="1:8" x14ac:dyDescent="0.2">
      <c r="A19" s="19" t="s">
        <v>72</v>
      </c>
      <c r="B19" s="5">
        <v>4628381.04</v>
      </c>
      <c r="C19" s="5">
        <v>3956012.58</v>
      </c>
      <c r="D19" s="5">
        <f t="shared" si="0"/>
        <v>8584393.620000001</v>
      </c>
      <c r="E19" s="5">
        <v>5437415.9000000004</v>
      </c>
      <c r="F19" s="5">
        <v>5437415.9000000004</v>
      </c>
      <c r="G19" s="5">
        <f t="shared" si="1"/>
        <v>3146977.7200000007</v>
      </c>
      <c r="H19" s="9">
        <v>2600</v>
      </c>
    </row>
    <row r="20" spans="1:8" x14ac:dyDescent="0.2">
      <c r="A20" s="19" t="s">
        <v>73</v>
      </c>
      <c r="B20" s="5">
        <v>171053.61</v>
      </c>
      <c r="C20" s="5">
        <v>-70000</v>
      </c>
      <c r="D20" s="5">
        <f t="shared" si="0"/>
        <v>101053.60999999999</v>
      </c>
      <c r="E20" s="5">
        <v>0</v>
      </c>
      <c r="F20" s="5">
        <v>0</v>
      </c>
      <c r="G20" s="5">
        <f t="shared" si="1"/>
        <v>101053.60999999999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2948280.67</v>
      </c>
      <c r="C22" s="5">
        <v>1566123.59</v>
      </c>
      <c r="D22" s="5">
        <f t="shared" si="0"/>
        <v>4514404.26</v>
      </c>
      <c r="E22" s="5">
        <v>2319191.63</v>
      </c>
      <c r="F22" s="5">
        <v>2319191.63</v>
      </c>
      <c r="G22" s="5">
        <f t="shared" si="1"/>
        <v>2195212.63</v>
      </c>
      <c r="H22" s="9">
        <v>2900</v>
      </c>
    </row>
    <row r="23" spans="1:8" x14ac:dyDescent="0.2">
      <c r="A23" s="17" t="s">
        <v>59</v>
      </c>
      <c r="B23" s="13">
        <f>SUM(B24:B32)</f>
        <v>9610172.8399999999</v>
      </c>
      <c r="C23" s="13">
        <f>SUM(C24:C32)</f>
        <v>6489059.0900000008</v>
      </c>
      <c r="D23" s="13">
        <f t="shared" si="0"/>
        <v>16099231.93</v>
      </c>
      <c r="E23" s="13">
        <f>SUM(E24:E32)</f>
        <v>6290737.6299999999</v>
      </c>
      <c r="F23" s="13">
        <f>SUM(F24:F32)</f>
        <v>6290737.6299999999</v>
      </c>
      <c r="G23" s="13">
        <f t="shared" si="1"/>
        <v>9808494.3000000007</v>
      </c>
      <c r="H23" s="18">
        <v>0</v>
      </c>
    </row>
    <row r="24" spans="1:8" x14ac:dyDescent="0.2">
      <c r="A24" s="19" t="s">
        <v>76</v>
      </c>
      <c r="B24" s="5">
        <v>3195185.82</v>
      </c>
      <c r="C24" s="5">
        <v>1503490.5</v>
      </c>
      <c r="D24" s="5">
        <f t="shared" si="0"/>
        <v>4698676.32</v>
      </c>
      <c r="E24" s="5">
        <v>1183542.43</v>
      </c>
      <c r="F24" s="5">
        <v>1183542.43</v>
      </c>
      <c r="G24" s="5">
        <f t="shared" si="1"/>
        <v>3515133.8900000006</v>
      </c>
      <c r="H24" s="9">
        <v>3100</v>
      </c>
    </row>
    <row r="25" spans="1:8" x14ac:dyDescent="0.2">
      <c r="A25" s="19" t="s">
        <v>77</v>
      </c>
      <c r="B25" s="5">
        <v>321819.53000000003</v>
      </c>
      <c r="C25" s="5">
        <v>458936</v>
      </c>
      <c r="D25" s="5">
        <f t="shared" si="0"/>
        <v>780755.53</v>
      </c>
      <c r="E25" s="5">
        <v>430560.01</v>
      </c>
      <c r="F25" s="5">
        <v>430560.01</v>
      </c>
      <c r="G25" s="5">
        <f t="shared" si="1"/>
        <v>350195.52</v>
      </c>
      <c r="H25" s="9">
        <v>3200</v>
      </c>
    </row>
    <row r="26" spans="1:8" x14ac:dyDescent="0.2">
      <c r="A26" s="19" t="s">
        <v>78</v>
      </c>
      <c r="B26" s="5">
        <v>186179.20000000001</v>
      </c>
      <c r="C26" s="5">
        <v>1663086.5</v>
      </c>
      <c r="D26" s="5">
        <f t="shared" si="0"/>
        <v>1849265.7</v>
      </c>
      <c r="E26" s="5">
        <v>1002686.5</v>
      </c>
      <c r="F26" s="5">
        <v>1002686.5</v>
      </c>
      <c r="G26" s="5">
        <f t="shared" si="1"/>
        <v>846579.19999999995</v>
      </c>
      <c r="H26" s="9">
        <v>3300</v>
      </c>
    </row>
    <row r="27" spans="1:8" x14ac:dyDescent="0.2">
      <c r="A27" s="19" t="s">
        <v>79</v>
      </c>
      <c r="B27" s="5">
        <v>461389.67</v>
      </c>
      <c r="C27" s="5">
        <v>456773.14</v>
      </c>
      <c r="D27" s="5">
        <f t="shared" si="0"/>
        <v>918162.81</v>
      </c>
      <c r="E27" s="5">
        <v>344948.65</v>
      </c>
      <c r="F27" s="5">
        <v>344948.65</v>
      </c>
      <c r="G27" s="5">
        <f t="shared" si="1"/>
        <v>573214.16</v>
      </c>
      <c r="H27" s="9">
        <v>3400</v>
      </c>
    </row>
    <row r="28" spans="1:8" x14ac:dyDescent="0.2">
      <c r="A28" s="19" t="s">
        <v>80</v>
      </c>
      <c r="B28" s="5">
        <v>2251282.52</v>
      </c>
      <c r="C28" s="5">
        <v>2004832.93</v>
      </c>
      <c r="D28" s="5">
        <f t="shared" si="0"/>
        <v>4256115.45</v>
      </c>
      <c r="E28" s="5">
        <v>1676292.83</v>
      </c>
      <c r="F28" s="5">
        <v>1676292.83</v>
      </c>
      <c r="G28" s="5">
        <f t="shared" si="1"/>
        <v>2579822.62</v>
      </c>
      <c r="H28" s="9">
        <v>3500</v>
      </c>
    </row>
    <row r="29" spans="1:8" x14ac:dyDescent="0.2">
      <c r="A29" s="19" t="s">
        <v>81</v>
      </c>
      <c r="B29" s="5">
        <v>82992</v>
      </c>
      <c r="C29" s="5">
        <v>0</v>
      </c>
      <c r="D29" s="5">
        <f t="shared" si="0"/>
        <v>82992</v>
      </c>
      <c r="E29" s="5">
        <v>0</v>
      </c>
      <c r="F29" s="5">
        <v>0</v>
      </c>
      <c r="G29" s="5">
        <f t="shared" si="1"/>
        <v>82992</v>
      </c>
      <c r="H29" s="9">
        <v>3600</v>
      </c>
    </row>
    <row r="30" spans="1:8" x14ac:dyDescent="0.2">
      <c r="A30" s="19" t="s">
        <v>82</v>
      </c>
      <c r="B30" s="5">
        <v>862226.27</v>
      </c>
      <c r="C30" s="5">
        <v>316881.7</v>
      </c>
      <c r="D30" s="5">
        <f t="shared" si="0"/>
        <v>1179107.97</v>
      </c>
      <c r="E30" s="5">
        <v>406207.06</v>
      </c>
      <c r="F30" s="5">
        <v>406207.06</v>
      </c>
      <c r="G30" s="5">
        <f t="shared" si="1"/>
        <v>772900.90999999992</v>
      </c>
      <c r="H30" s="9">
        <v>3700</v>
      </c>
    </row>
    <row r="31" spans="1:8" x14ac:dyDescent="0.2">
      <c r="A31" s="19" t="s">
        <v>83</v>
      </c>
      <c r="B31" s="5">
        <v>1738177.83</v>
      </c>
      <c r="C31" s="5">
        <v>5164.32</v>
      </c>
      <c r="D31" s="5">
        <f t="shared" si="0"/>
        <v>1743342.1500000001</v>
      </c>
      <c r="E31" s="5">
        <v>1004129.15</v>
      </c>
      <c r="F31" s="5">
        <v>1004129.15</v>
      </c>
      <c r="G31" s="5">
        <f t="shared" si="1"/>
        <v>739213.00000000012</v>
      </c>
      <c r="H31" s="9">
        <v>3800</v>
      </c>
    </row>
    <row r="32" spans="1:8" x14ac:dyDescent="0.2">
      <c r="A32" s="19" t="s">
        <v>18</v>
      </c>
      <c r="B32" s="5">
        <v>510920</v>
      </c>
      <c r="C32" s="5">
        <v>79894</v>
      </c>
      <c r="D32" s="5">
        <f t="shared" si="0"/>
        <v>590814</v>
      </c>
      <c r="E32" s="5">
        <v>242371</v>
      </c>
      <c r="F32" s="5">
        <v>242371</v>
      </c>
      <c r="G32" s="5">
        <f t="shared" si="1"/>
        <v>348443</v>
      </c>
      <c r="H32" s="9">
        <v>3900</v>
      </c>
    </row>
    <row r="33" spans="1:8" x14ac:dyDescent="0.2">
      <c r="A33" s="17" t="s">
        <v>124</v>
      </c>
      <c r="B33" s="13">
        <f>SUM(B34:B42)</f>
        <v>10081114.9</v>
      </c>
      <c r="C33" s="13">
        <f>SUM(C34:C42)</f>
        <v>10493928.960000001</v>
      </c>
      <c r="D33" s="13">
        <f t="shared" si="0"/>
        <v>20575043.859999999</v>
      </c>
      <c r="E33" s="13">
        <f>SUM(E34:E42)</f>
        <v>12166069.73</v>
      </c>
      <c r="F33" s="13">
        <f>SUM(F34:F42)</f>
        <v>12166069.73</v>
      </c>
      <c r="G33" s="13">
        <f t="shared" si="1"/>
        <v>8408974.129999999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3840000</v>
      </c>
      <c r="C35" s="5">
        <v>-960000</v>
      </c>
      <c r="D35" s="5">
        <f t="shared" si="0"/>
        <v>2880000</v>
      </c>
      <c r="E35" s="5">
        <v>1920000</v>
      </c>
      <c r="F35" s="5">
        <v>1920000</v>
      </c>
      <c r="G35" s="5">
        <f t="shared" si="1"/>
        <v>960000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6241114.9000000004</v>
      </c>
      <c r="C37" s="5">
        <v>11453928.960000001</v>
      </c>
      <c r="D37" s="5">
        <f t="shared" si="0"/>
        <v>17695043.859999999</v>
      </c>
      <c r="E37" s="5">
        <v>10246069.73</v>
      </c>
      <c r="F37" s="5">
        <v>10246069.73</v>
      </c>
      <c r="G37" s="5">
        <f t="shared" si="1"/>
        <v>7448974.129999999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7644</v>
      </c>
      <c r="C43" s="13">
        <f>SUM(C44:C52)</f>
        <v>4924127.01</v>
      </c>
      <c r="D43" s="13">
        <f t="shared" si="0"/>
        <v>4931771.01</v>
      </c>
      <c r="E43" s="13">
        <f>SUM(E44:E52)</f>
        <v>2514813.0499999998</v>
      </c>
      <c r="F43" s="13">
        <f>SUM(F44:F52)</f>
        <v>2514813.0499999998</v>
      </c>
      <c r="G43" s="13">
        <f t="shared" si="1"/>
        <v>2416957.96</v>
      </c>
      <c r="H43" s="18">
        <v>0</v>
      </c>
    </row>
    <row r="44" spans="1:8" x14ac:dyDescent="0.2">
      <c r="A44" s="4" t="s">
        <v>91</v>
      </c>
      <c r="B44" s="5">
        <v>0</v>
      </c>
      <c r="C44" s="5">
        <v>536327.01</v>
      </c>
      <c r="D44" s="5">
        <f t="shared" si="0"/>
        <v>536327.01</v>
      </c>
      <c r="E44" s="5">
        <v>320913.05</v>
      </c>
      <c r="F44" s="5">
        <v>320913.05</v>
      </c>
      <c r="G44" s="5">
        <f t="shared" si="1"/>
        <v>215413.96000000002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4382000</v>
      </c>
      <c r="D47" s="5">
        <f t="shared" si="0"/>
        <v>4382000</v>
      </c>
      <c r="E47" s="5">
        <v>2191000</v>
      </c>
      <c r="F47" s="5">
        <v>2191000</v>
      </c>
      <c r="G47" s="5">
        <f t="shared" si="1"/>
        <v>2191000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7644</v>
      </c>
      <c r="C49" s="5">
        <v>5800</v>
      </c>
      <c r="D49" s="5">
        <f t="shared" si="0"/>
        <v>13444</v>
      </c>
      <c r="E49" s="5">
        <v>2900</v>
      </c>
      <c r="F49" s="5">
        <v>2900</v>
      </c>
      <c r="G49" s="5">
        <f t="shared" si="1"/>
        <v>10544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25293887.07</v>
      </c>
      <c r="C53" s="13">
        <f>SUM(C54:C56)</f>
        <v>50583859.420000002</v>
      </c>
      <c r="D53" s="13">
        <f t="shared" si="0"/>
        <v>75877746.49000001</v>
      </c>
      <c r="E53" s="13">
        <f>SUM(E54:E56)</f>
        <v>32923138.100000001</v>
      </c>
      <c r="F53" s="13">
        <f>SUM(F54:F56)</f>
        <v>32923138.100000001</v>
      </c>
      <c r="G53" s="13">
        <f t="shared" si="1"/>
        <v>42954608.390000008</v>
      </c>
      <c r="H53" s="18">
        <v>0</v>
      </c>
    </row>
    <row r="54" spans="1:8" x14ac:dyDescent="0.2">
      <c r="A54" s="19" t="s">
        <v>100</v>
      </c>
      <c r="B54" s="5">
        <v>25193887.07</v>
      </c>
      <c r="C54" s="5">
        <v>49300321.560000002</v>
      </c>
      <c r="D54" s="5">
        <f t="shared" si="0"/>
        <v>74494208.629999995</v>
      </c>
      <c r="E54" s="5">
        <v>32923138.100000001</v>
      </c>
      <c r="F54" s="5">
        <v>32923138.100000001</v>
      </c>
      <c r="G54" s="5">
        <f t="shared" si="1"/>
        <v>41571070.529999994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1283537.8600000001</v>
      </c>
      <c r="D55" s="5">
        <f t="shared" si="0"/>
        <v>1283537.8600000001</v>
      </c>
      <c r="E55" s="5">
        <v>0</v>
      </c>
      <c r="F55" s="5">
        <v>0</v>
      </c>
      <c r="G55" s="5">
        <f t="shared" si="1"/>
        <v>1283537.8600000001</v>
      </c>
      <c r="H55" s="9">
        <v>6200</v>
      </c>
    </row>
    <row r="56" spans="1:8" x14ac:dyDescent="0.2">
      <c r="A56" s="19" t="s">
        <v>102</v>
      </c>
      <c r="B56" s="5">
        <v>100000</v>
      </c>
      <c r="C56" s="5">
        <v>0</v>
      </c>
      <c r="D56" s="5">
        <f t="shared" si="0"/>
        <v>100000</v>
      </c>
      <c r="E56" s="5">
        <v>0</v>
      </c>
      <c r="F56" s="5">
        <v>0</v>
      </c>
      <c r="G56" s="5">
        <f t="shared" si="1"/>
        <v>100000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75469225.180000007</v>
      </c>
      <c r="C77" s="15">
        <f t="shared" si="4"/>
        <v>79577916.360000014</v>
      </c>
      <c r="D77" s="15">
        <f t="shared" si="4"/>
        <v>155047141.54000002</v>
      </c>
      <c r="E77" s="15">
        <f t="shared" si="4"/>
        <v>71234634.49000001</v>
      </c>
      <c r="F77" s="15">
        <f t="shared" si="4"/>
        <v>71234634.49000001</v>
      </c>
      <c r="G77" s="15">
        <f t="shared" si="4"/>
        <v>83812507.050000012</v>
      </c>
    </row>
    <row r="79" spans="1:8" x14ac:dyDescent="0.2">
      <c r="A79" s="1" t="s">
        <v>120</v>
      </c>
    </row>
    <row r="95" spans="1:9" ht="12.75" x14ac:dyDescent="0.2">
      <c r="A95" s="50" t="s">
        <v>154</v>
      </c>
      <c r="B95" s="50"/>
      <c r="C95" s="50"/>
      <c r="D95" s="41"/>
      <c r="E95" s="42" t="s">
        <v>155</v>
      </c>
      <c r="F95" s="40"/>
      <c r="G95" s="40"/>
      <c r="H95" s="40"/>
      <c r="I95" s="40"/>
    </row>
    <row r="96" spans="1:9" ht="12.75" x14ac:dyDescent="0.2">
      <c r="A96" s="50" t="s">
        <v>156</v>
      </c>
      <c r="B96" s="50"/>
      <c r="C96" s="50"/>
      <c r="D96" s="41"/>
      <c r="E96" s="42" t="s">
        <v>157</v>
      </c>
      <c r="F96" s="40"/>
      <c r="G96" s="40"/>
      <c r="H96" s="40"/>
      <c r="I96" s="40"/>
    </row>
  </sheetData>
  <sheetProtection formatCells="0" formatColumns="0" formatRows="0" autoFilter="0"/>
  <mergeCells count="4">
    <mergeCell ref="A1:G1"/>
    <mergeCell ref="G2:G3"/>
    <mergeCell ref="A95:C95"/>
    <mergeCell ref="A96:C96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view="pageBreakPreview" zoomScaleNormal="100" zoomScaleSheetLayoutView="100" workbookViewId="0">
      <selection activeCell="U52" sqref="U5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51" t="s">
        <v>130</v>
      </c>
      <c r="B1" s="46"/>
      <c r="C1" s="46"/>
      <c r="D1" s="46"/>
      <c r="E1" s="46"/>
      <c r="F1" s="46"/>
      <c r="G1" s="47"/>
    </row>
    <row r="2" spans="1:7" x14ac:dyDescent="0.2">
      <c r="A2" s="31"/>
      <c r="B2" s="28"/>
      <c r="C2" s="29"/>
      <c r="D2" s="26" t="s">
        <v>57</v>
      </c>
      <c r="E2" s="29"/>
      <c r="F2" s="30"/>
      <c r="G2" s="48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9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50167694.109999999</v>
      </c>
      <c r="C6" s="5">
        <v>24069929.93</v>
      </c>
      <c r="D6" s="5">
        <f>B6+C6</f>
        <v>74237624.039999992</v>
      </c>
      <c r="E6" s="5">
        <v>35796683.340000004</v>
      </c>
      <c r="F6" s="5">
        <v>35796683.340000004</v>
      </c>
      <c r="G6" s="5">
        <f>D6-E6</f>
        <v>38440940.699999988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25301531.07</v>
      </c>
      <c r="C8" s="5">
        <v>55507986.43</v>
      </c>
      <c r="D8" s="5">
        <f>B8+C8</f>
        <v>80809517.5</v>
      </c>
      <c r="E8" s="5">
        <v>35437951.149999999</v>
      </c>
      <c r="F8" s="5">
        <v>35437951.149999999</v>
      </c>
      <c r="G8" s="5">
        <f>D8-E8</f>
        <v>45371566.350000001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75469225.180000007</v>
      </c>
      <c r="C16" s="15">
        <f t="shared" si="0"/>
        <v>79577916.359999999</v>
      </c>
      <c r="D16" s="15">
        <f t="shared" si="0"/>
        <v>155047141.53999999</v>
      </c>
      <c r="E16" s="15">
        <f t="shared" si="0"/>
        <v>71234634.49000001</v>
      </c>
      <c r="F16" s="15">
        <f t="shared" si="0"/>
        <v>71234634.49000001</v>
      </c>
      <c r="G16" s="15">
        <f t="shared" si="0"/>
        <v>83812507.049999982</v>
      </c>
    </row>
    <row r="29" spans="1:7" ht="12.75" x14ac:dyDescent="0.2">
      <c r="A29" s="50" t="s">
        <v>158</v>
      </c>
      <c r="B29" s="50"/>
      <c r="C29" s="43"/>
      <c r="D29" s="43"/>
      <c r="E29" s="50" t="s">
        <v>155</v>
      </c>
      <c r="F29" s="50"/>
      <c r="G29" s="50"/>
    </row>
    <row r="30" spans="1:7" ht="12.75" x14ac:dyDescent="0.2">
      <c r="A30" s="50" t="s">
        <v>156</v>
      </c>
      <c r="B30" s="50"/>
      <c r="C30" s="43"/>
      <c r="D30" s="43"/>
      <c r="E30" s="50" t="s">
        <v>157</v>
      </c>
      <c r="F30" s="50"/>
      <c r="G30" s="50"/>
    </row>
  </sheetData>
  <sheetProtection formatCells="0" formatColumns="0" formatRows="0" autoFilter="0"/>
  <mergeCells count="6">
    <mergeCell ref="G2:G3"/>
    <mergeCell ref="A1:G1"/>
    <mergeCell ref="A29:B29"/>
    <mergeCell ref="A30:B30"/>
    <mergeCell ref="E29:G29"/>
    <mergeCell ref="E30:G30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view="pageBreakPreview" topLeftCell="A25" zoomScale="115" zoomScaleNormal="100" zoomScaleSheetLayoutView="115" workbookViewId="0">
      <selection activeCell="A83" sqref="A8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52" t="s">
        <v>150</v>
      </c>
      <c r="B1" s="53"/>
      <c r="C1" s="53"/>
      <c r="D1" s="53"/>
      <c r="E1" s="53"/>
      <c r="F1" s="53"/>
      <c r="G1" s="54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8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9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4399829.21</v>
      </c>
      <c r="C7" s="5">
        <v>-1486245.4</v>
      </c>
      <c r="D7" s="5">
        <f>B7+C7</f>
        <v>2913583.81</v>
      </c>
      <c r="E7" s="5">
        <v>1368497.52</v>
      </c>
      <c r="F7" s="5">
        <v>1368497.52</v>
      </c>
      <c r="G7" s="5">
        <f>D7-E7</f>
        <v>1545086.29</v>
      </c>
    </row>
    <row r="8" spans="1:7" x14ac:dyDescent="0.2">
      <c r="A8" s="22" t="s">
        <v>132</v>
      </c>
      <c r="B8" s="5">
        <v>28163787.84</v>
      </c>
      <c r="C8" s="5">
        <v>51136412.009999998</v>
      </c>
      <c r="D8" s="5">
        <f t="shared" ref="D8:D13" si="0">B8+C8</f>
        <v>79300199.849999994</v>
      </c>
      <c r="E8" s="5">
        <v>34314207.590000004</v>
      </c>
      <c r="F8" s="5">
        <v>34314207.590000004</v>
      </c>
      <c r="G8" s="5">
        <f t="shared" ref="G8:G13" si="1">D8-E8</f>
        <v>44985992.25999999</v>
      </c>
    </row>
    <row r="9" spans="1:7" x14ac:dyDescent="0.2">
      <c r="A9" s="22" t="s">
        <v>133</v>
      </c>
      <c r="B9" s="5">
        <v>2302186.88</v>
      </c>
      <c r="C9" s="5">
        <v>133813.91</v>
      </c>
      <c r="D9" s="5">
        <f t="shared" si="0"/>
        <v>2436000.79</v>
      </c>
      <c r="E9" s="5">
        <v>862159.57</v>
      </c>
      <c r="F9" s="5">
        <v>862159.57</v>
      </c>
      <c r="G9" s="5">
        <f t="shared" si="1"/>
        <v>1573841.2200000002</v>
      </c>
    </row>
    <row r="10" spans="1:7" x14ac:dyDescent="0.2">
      <c r="A10" s="22" t="s">
        <v>134</v>
      </c>
      <c r="B10" s="5">
        <v>486011.87</v>
      </c>
      <c r="C10" s="5">
        <v>46471.72</v>
      </c>
      <c r="D10" s="5">
        <f t="shared" si="0"/>
        <v>532483.59</v>
      </c>
      <c r="E10" s="5">
        <v>225783.06</v>
      </c>
      <c r="F10" s="5">
        <v>225783.06</v>
      </c>
      <c r="G10" s="5">
        <f t="shared" si="1"/>
        <v>306700.52999999997</v>
      </c>
    </row>
    <row r="11" spans="1:7" x14ac:dyDescent="0.2">
      <c r="A11" s="22" t="s">
        <v>135</v>
      </c>
      <c r="B11" s="5">
        <v>431416.11</v>
      </c>
      <c r="C11" s="5">
        <v>4292.74</v>
      </c>
      <c r="D11" s="5">
        <f t="shared" si="0"/>
        <v>435708.85</v>
      </c>
      <c r="E11" s="5">
        <v>155568.87</v>
      </c>
      <c r="F11" s="5">
        <v>155568.87</v>
      </c>
      <c r="G11" s="5">
        <f t="shared" si="1"/>
        <v>280139.98</v>
      </c>
    </row>
    <row r="12" spans="1:7" x14ac:dyDescent="0.2">
      <c r="A12" s="22" t="s">
        <v>136</v>
      </c>
      <c r="B12" s="5">
        <v>541348.59</v>
      </c>
      <c r="C12" s="5">
        <v>-12473.43</v>
      </c>
      <c r="D12" s="5">
        <f t="shared" si="0"/>
        <v>528875.15999999992</v>
      </c>
      <c r="E12" s="5">
        <v>191106.79</v>
      </c>
      <c r="F12" s="5">
        <v>191106.79</v>
      </c>
      <c r="G12" s="5">
        <f t="shared" si="1"/>
        <v>337768.36999999988</v>
      </c>
    </row>
    <row r="13" spans="1:7" x14ac:dyDescent="0.2">
      <c r="A13" s="22" t="s">
        <v>137</v>
      </c>
      <c r="B13" s="5">
        <v>309968.25</v>
      </c>
      <c r="C13" s="5">
        <v>5394.11</v>
      </c>
      <c r="D13" s="5">
        <f t="shared" si="0"/>
        <v>315362.36</v>
      </c>
      <c r="E13" s="5">
        <v>131134.46</v>
      </c>
      <c r="F13" s="5">
        <v>131134.46</v>
      </c>
      <c r="G13" s="5">
        <f t="shared" si="1"/>
        <v>184227.9</v>
      </c>
    </row>
    <row r="14" spans="1:7" x14ac:dyDescent="0.2">
      <c r="A14" s="22" t="s">
        <v>138</v>
      </c>
      <c r="B14" s="5">
        <v>292214.03000000003</v>
      </c>
      <c r="C14" s="5">
        <v>600299.59</v>
      </c>
      <c r="D14" s="5">
        <f t="shared" ref="D14" si="2">B14+C14</f>
        <v>892513.62</v>
      </c>
      <c r="E14" s="5">
        <v>277646.37</v>
      </c>
      <c r="F14" s="5">
        <v>277646.37</v>
      </c>
      <c r="G14" s="5">
        <f t="shared" ref="G14" si="3">D14-E14</f>
        <v>614867.25</v>
      </c>
    </row>
    <row r="15" spans="1:7" x14ac:dyDescent="0.2">
      <c r="A15" s="22" t="s">
        <v>139</v>
      </c>
      <c r="B15" s="5">
        <v>512558.4</v>
      </c>
      <c r="C15" s="5">
        <v>-512558.4</v>
      </c>
      <c r="D15" s="5">
        <f t="shared" ref="D15" si="4">B15+C15</f>
        <v>0</v>
      </c>
      <c r="E15" s="5">
        <v>0</v>
      </c>
      <c r="F15" s="5">
        <v>0</v>
      </c>
      <c r="G15" s="5">
        <f t="shared" ref="G15" si="5">D15-E15</f>
        <v>0</v>
      </c>
    </row>
    <row r="16" spans="1:7" x14ac:dyDescent="0.2">
      <c r="A16" s="22" t="s">
        <v>140</v>
      </c>
      <c r="B16" s="5">
        <v>12393762.630000001</v>
      </c>
      <c r="C16" s="5">
        <v>7132893.6500000004</v>
      </c>
      <c r="D16" s="5">
        <f t="shared" ref="D16" si="6">B16+C16</f>
        <v>19526656.280000001</v>
      </c>
      <c r="E16" s="5">
        <v>12566243.859999999</v>
      </c>
      <c r="F16" s="5">
        <v>12566243.859999999</v>
      </c>
      <c r="G16" s="5">
        <f t="shared" ref="G16" si="7">D16-E16</f>
        <v>6960412.4200000018</v>
      </c>
    </row>
    <row r="17" spans="1:7" x14ac:dyDescent="0.2">
      <c r="A17" s="22" t="s">
        <v>141</v>
      </c>
      <c r="B17" s="5">
        <v>1068968.72</v>
      </c>
      <c r="C17" s="5">
        <v>387238.34</v>
      </c>
      <c r="D17" s="5">
        <f t="shared" ref="D17" si="8">B17+C17</f>
        <v>1456207.06</v>
      </c>
      <c r="E17" s="5">
        <v>561272.30000000005</v>
      </c>
      <c r="F17" s="5">
        <v>561272.30000000005</v>
      </c>
      <c r="G17" s="5">
        <f t="shared" ref="G17" si="9">D17-E17</f>
        <v>894934.76</v>
      </c>
    </row>
    <row r="18" spans="1:7" x14ac:dyDescent="0.2">
      <c r="A18" s="22" t="s">
        <v>142</v>
      </c>
      <c r="B18" s="5">
        <v>2186820.67</v>
      </c>
      <c r="C18" s="5">
        <v>635007.18000000005</v>
      </c>
      <c r="D18" s="5">
        <f t="shared" ref="D18" si="10">B18+C18</f>
        <v>2821827.85</v>
      </c>
      <c r="E18" s="5">
        <v>1232921.99</v>
      </c>
      <c r="F18" s="5">
        <v>1232921.99</v>
      </c>
      <c r="G18" s="5">
        <f t="shared" ref="G18" si="11">D18-E18</f>
        <v>1588905.86</v>
      </c>
    </row>
    <row r="19" spans="1:7" x14ac:dyDescent="0.2">
      <c r="A19" s="22" t="s">
        <v>143</v>
      </c>
      <c r="B19" s="5">
        <v>16523361.02</v>
      </c>
      <c r="C19" s="5">
        <v>16113518.029999999</v>
      </c>
      <c r="D19" s="5">
        <f t="shared" ref="D19" si="12">B19+C19</f>
        <v>32636879.049999997</v>
      </c>
      <c r="E19" s="5">
        <v>15059586.550000001</v>
      </c>
      <c r="F19" s="5">
        <v>15059586.550000001</v>
      </c>
      <c r="G19" s="5">
        <f t="shared" ref="G19" si="13">D19-E19</f>
        <v>17577292.499999996</v>
      </c>
    </row>
    <row r="20" spans="1:7" x14ac:dyDescent="0.2">
      <c r="A20" s="22" t="s">
        <v>144</v>
      </c>
      <c r="B20" s="5">
        <v>1516872.04</v>
      </c>
      <c r="C20" s="5">
        <v>180628.54</v>
      </c>
      <c r="D20" s="5">
        <f t="shared" ref="D20" si="14">B20+C20</f>
        <v>1697500.58</v>
      </c>
      <c r="E20" s="5">
        <v>527631.77</v>
      </c>
      <c r="F20" s="5">
        <v>527631.77</v>
      </c>
      <c r="G20" s="5">
        <f t="shared" ref="G20" si="15">D20-E20</f>
        <v>1169868.81</v>
      </c>
    </row>
    <row r="21" spans="1:7" x14ac:dyDescent="0.2">
      <c r="A21" s="22" t="s">
        <v>145</v>
      </c>
      <c r="B21" s="5">
        <v>2557539.33</v>
      </c>
      <c r="C21" s="5">
        <v>2998721.03</v>
      </c>
      <c r="D21" s="5">
        <f t="shared" ref="D21" si="16">B21+C21</f>
        <v>5556260.3599999994</v>
      </c>
      <c r="E21" s="5">
        <v>2580347.2400000002</v>
      </c>
      <c r="F21" s="5">
        <v>2580347.2400000002</v>
      </c>
      <c r="G21" s="5">
        <f t="shared" ref="G21" si="17">D21-E21</f>
        <v>2975913.1199999992</v>
      </c>
    </row>
    <row r="22" spans="1:7" x14ac:dyDescent="0.2">
      <c r="A22" s="22" t="s">
        <v>146</v>
      </c>
      <c r="B22" s="5">
        <v>657736.5</v>
      </c>
      <c r="C22" s="5">
        <v>142801.81</v>
      </c>
      <c r="D22" s="5">
        <f t="shared" ref="D22" si="18">B22+C22</f>
        <v>800538.31</v>
      </c>
      <c r="E22" s="5">
        <v>295402.28999999998</v>
      </c>
      <c r="F22" s="5">
        <v>295402.28999999998</v>
      </c>
      <c r="G22" s="5">
        <f t="shared" ref="G22" si="19">D22-E22</f>
        <v>505136.02000000008</v>
      </c>
    </row>
    <row r="23" spans="1:7" x14ac:dyDescent="0.2">
      <c r="A23" s="22" t="s">
        <v>147</v>
      </c>
      <c r="B23" s="5">
        <v>1124843.0900000001</v>
      </c>
      <c r="C23" s="5">
        <v>133189.85999999999</v>
      </c>
      <c r="D23" s="5">
        <f t="shared" ref="D23" si="20">B23+C23</f>
        <v>1258032.9500000002</v>
      </c>
      <c r="E23" s="5">
        <v>264717.59999999998</v>
      </c>
      <c r="F23" s="5">
        <v>264717.59999999998</v>
      </c>
      <c r="G23" s="5">
        <f t="shared" ref="G23" si="21">D23-E23</f>
        <v>993315.35000000021</v>
      </c>
    </row>
    <row r="24" spans="1:7" x14ac:dyDescent="0.2">
      <c r="A24" s="22" t="s">
        <v>148</v>
      </c>
      <c r="B24" s="5">
        <v>0</v>
      </c>
      <c r="C24" s="5">
        <v>527057.82999999996</v>
      </c>
      <c r="D24" s="5">
        <f t="shared" ref="D24" si="22">B24+C24</f>
        <v>527057.82999999996</v>
      </c>
      <c r="E24" s="5">
        <v>210132.19</v>
      </c>
      <c r="F24" s="5">
        <v>210132.19</v>
      </c>
      <c r="G24" s="5">
        <f t="shared" ref="G24" si="23">D24-E24</f>
        <v>316925.63999999996</v>
      </c>
    </row>
    <row r="25" spans="1:7" x14ac:dyDescent="0.2">
      <c r="A25" s="22" t="s">
        <v>149</v>
      </c>
      <c r="B25" s="5">
        <v>0</v>
      </c>
      <c r="C25" s="5">
        <v>1411453.24</v>
      </c>
      <c r="D25" s="5">
        <f t="shared" ref="D25" si="24">B25+C25</f>
        <v>1411453.24</v>
      </c>
      <c r="E25" s="5">
        <v>410274.47</v>
      </c>
      <c r="F25" s="5">
        <v>410274.47</v>
      </c>
      <c r="G25" s="5">
        <f t="shared" ref="G25" si="25">D25-E25</f>
        <v>1001178.77</v>
      </c>
    </row>
    <row r="26" spans="1:7" x14ac:dyDescent="0.2">
      <c r="A26" s="22"/>
      <c r="B26" s="5"/>
      <c r="C26" s="5"/>
      <c r="D26" s="5"/>
      <c r="E26" s="5"/>
      <c r="F26" s="5"/>
      <c r="G26" s="5"/>
    </row>
    <row r="27" spans="1:7" x14ac:dyDescent="0.2">
      <c r="A27" s="11" t="s">
        <v>50</v>
      </c>
      <c r="B27" s="16">
        <f t="shared" ref="B27:G27" si="26">SUM(B7:B26)</f>
        <v>75469225.180000007</v>
      </c>
      <c r="C27" s="16">
        <f t="shared" si="26"/>
        <v>79577916.359999999</v>
      </c>
      <c r="D27" s="16">
        <f t="shared" si="26"/>
        <v>155047141.53999999</v>
      </c>
      <c r="E27" s="16">
        <f t="shared" si="26"/>
        <v>71234634.489999995</v>
      </c>
      <c r="F27" s="16">
        <f t="shared" si="26"/>
        <v>71234634.489999995</v>
      </c>
      <c r="G27" s="16">
        <f t="shared" si="26"/>
        <v>83812507.049999967</v>
      </c>
    </row>
    <row r="30" spans="1:7" ht="45" customHeight="1" x14ac:dyDescent="0.2">
      <c r="A30" s="52" t="s">
        <v>151</v>
      </c>
      <c r="B30" s="53"/>
      <c r="C30" s="53"/>
      <c r="D30" s="53"/>
      <c r="E30" s="53"/>
      <c r="F30" s="53"/>
      <c r="G30" s="54"/>
    </row>
    <row r="31" spans="1:7" ht="15" customHeight="1" x14ac:dyDescent="0.2">
      <c r="A31" s="36"/>
      <c r="B31" s="35"/>
      <c r="C31" s="35"/>
      <c r="D31" s="35"/>
      <c r="E31" s="35"/>
      <c r="F31" s="35"/>
      <c r="G31" s="37"/>
    </row>
    <row r="32" spans="1:7" x14ac:dyDescent="0.2">
      <c r="A32" s="31"/>
      <c r="B32" s="28"/>
      <c r="C32" s="29"/>
      <c r="D32" s="26" t="s">
        <v>57</v>
      </c>
      <c r="E32" s="29"/>
      <c r="F32" s="30"/>
      <c r="G32" s="48" t="s">
        <v>56</v>
      </c>
    </row>
    <row r="33" spans="1:7" ht="22.5" x14ac:dyDescent="0.2">
      <c r="A33" s="27" t="s">
        <v>51</v>
      </c>
      <c r="B33" s="2" t="s">
        <v>52</v>
      </c>
      <c r="C33" s="2" t="s">
        <v>117</v>
      </c>
      <c r="D33" s="2" t="s">
        <v>53</v>
      </c>
      <c r="E33" s="2" t="s">
        <v>54</v>
      </c>
      <c r="F33" s="2" t="s">
        <v>55</v>
      </c>
      <c r="G33" s="49"/>
    </row>
    <row r="34" spans="1:7" x14ac:dyDescent="0.2">
      <c r="A34" s="32"/>
      <c r="B34" s="3">
        <v>1</v>
      </c>
      <c r="C34" s="3">
        <v>2</v>
      </c>
      <c r="D34" s="3" t="s">
        <v>118</v>
      </c>
      <c r="E34" s="3">
        <v>4</v>
      </c>
      <c r="F34" s="3">
        <v>5</v>
      </c>
      <c r="G34" s="3" t="s">
        <v>119</v>
      </c>
    </row>
    <row r="35" spans="1:7" x14ac:dyDescent="0.2">
      <c r="A35" s="33"/>
      <c r="B35" s="34"/>
      <c r="C35" s="34"/>
      <c r="D35" s="34"/>
      <c r="E35" s="34"/>
      <c r="F35" s="34"/>
      <c r="G35" s="34"/>
    </row>
    <row r="36" spans="1:7" x14ac:dyDescent="0.2">
      <c r="A36" s="23" t="s">
        <v>8</v>
      </c>
      <c r="B36" s="5">
        <v>0</v>
      </c>
      <c r="C36" s="5">
        <v>0</v>
      </c>
      <c r="D36" s="5">
        <f>B36+C36</f>
        <v>0</v>
      </c>
      <c r="E36" s="5">
        <v>0</v>
      </c>
      <c r="F36" s="5">
        <v>0</v>
      </c>
      <c r="G36" s="5">
        <f>D36-E36</f>
        <v>0</v>
      </c>
    </row>
    <row r="37" spans="1:7" x14ac:dyDescent="0.2">
      <c r="A37" s="23" t="s">
        <v>9</v>
      </c>
      <c r="B37" s="5">
        <v>0</v>
      </c>
      <c r="C37" s="5">
        <v>0</v>
      </c>
      <c r="D37" s="5">
        <f t="shared" ref="D37:D39" si="27">B37+C37</f>
        <v>0</v>
      </c>
      <c r="E37" s="5">
        <v>0</v>
      </c>
      <c r="F37" s="5">
        <v>0</v>
      </c>
      <c r="G37" s="5">
        <f t="shared" ref="G37:G39" si="28">D37-E37</f>
        <v>0</v>
      </c>
    </row>
    <row r="38" spans="1:7" x14ac:dyDescent="0.2">
      <c r="A38" s="23" t="s">
        <v>10</v>
      </c>
      <c r="B38" s="5">
        <v>0</v>
      </c>
      <c r="C38" s="5">
        <v>0</v>
      </c>
      <c r="D38" s="5">
        <f t="shared" si="27"/>
        <v>0</v>
      </c>
      <c r="E38" s="5">
        <v>0</v>
      </c>
      <c r="F38" s="5">
        <v>0</v>
      </c>
      <c r="G38" s="5">
        <f t="shared" si="28"/>
        <v>0</v>
      </c>
    </row>
    <row r="39" spans="1:7" x14ac:dyDescent="0.2">
      <c r="A39" s="23" t="s">
        <v>121</v>
      </c>
      <c r="B39" s="5">
        <v>0</v>
      </c>
      <c r="C39" s="5">
        <v>0</v>
      </c>
      <c r="D39" s="5">
        <f t="shared" si="27"/>
        <v>0</v>
      </c>
      <c r="E39" s="5">
        <v>0</v>
      </c>
      <c r="F39" s="5">
        <v>0</v>
      </c>
      <c r="G39" s="5">
        <f t="shared" si="28"/>
        <v>0</v>
      </c>
    </row>
    <row r="40" spans="1:7" x14ac:dyDescent="0.2">
      <c r="A40" s="23"/>
      <c r="B40" s="5"/>
      <c r="C40" s="5"/>
      <c r="D40" s="5"/>
      <c r="E40" s="5"/>
      <c r="F40" s="5"/>
      <c r="G40" s="5"/>
    </row>
    <row r="41" spans="1:7" x14ac:dyDescent="0.2">
      <c r="A41" s="11" t="s">
        <v>50</v>
      </c>
      <c r="B41" s="16">
        <f t="shared" ref="B41:G41" si="29">SUM(B36:B39)</f>
        <v>0</v>
      </c>
      <c r="C41" s="16">
        <f t="shared" si="29"/>
        <v>0</v>
      </c>
      <c r="D41" s="16">
        <f t="shared" si="29"/>
        <v>0</v>
      </c>
      <c r="E41" s="16">
        <f t="shared" si="29"/>
        <v>0</v>
      </c>
      <c r="F41" s="16">
        <f t="shared" si="29"/>
        <v>0</v>
      </c>
      <c r="G41" s="16">
        <f t="shared" si="29"/>
        <v>0</v>
      </c>
    </row>
    <row r="44" spans="1:7" ht="45" customHeight="1" x14ac:dyDescent="0.2">
      <c r="A44" s="51" t="s">
        <v>152</v>
      </c>
      <c r="B44" s="46"/>
      <c r="C44" s="46"/>
      <c r="D44" s="46"/>
      <c r="E44" s="46"/>
      <c r="F44" s="46"/>
      <c r="G44" s="47"/>
    </row>
    <row r="45" spans="1:7" x14ac:dyDescent="0.2">
      <c r="A45" s="31"/>
      <c r="B45" s="28"/>
      <c r="C45" s="29"/>
      <c r="D45" s="26" t="s">
        <v>57</v>
      </c>
      <c r="E45" s="29"/>
      <c r="F45" s="30"/>
      <c r="G45" s="48" t="s">
        <v>56</v>
      </c>
    </row>
    <row r="46" spans="1:7" ht="22.5" x14ac:dyDescent="0.2">
      <c r="A46" s="27" t="s">
        <v>51</v>
      </c>
      <c r="B46" s="2" t="s">
        <v>52</v>
      </c>
      <c r="C46" s="2" t="s">
        <v>117</v>
      </c>
      <c r="D46" s="2" t="s">
        <v>53</v>
      </c>
      <c r="E46" s="2" t="s">
        <v>54</v>
      </c>
      <c r="F46" s="2" t="s">
        <v>55</v>
      </c>
      <c r="G46" s="49"/>
    </row>
    <row r="47" spans="1:7" x14ac:dyDescent="0.2">
      <c r="A47" s="32"/>
      <c r="B47" s="3">
        <v>1</v>
      </c>
      <c r="C47" s="3">
        <v>2</v>
      </c>
      <c r="D47" s="3" t="s">
        <v>118</v>
      </c>
      <c r="E47" s="3">
        <v>4</v>
      </c>
      <c r="F47" s="3">
        <v>5</v>
      </c>
      <c r="G47" s="3" t="s">
        <v>119</v>
      </c>
    </row>
    <row r="48" spans="1:7" x14ac:dyDescent="0.2">
      <c r="A48" s="33"/>
      <c r="B48" s="34"/>
      <c r="C48" s="34"/>
      <c r="D48" s="34"/>
      <c r="E48" s="34"/>
      <c r="F48" s="34"/>
      <c r="G48" s="34"/>
    </row>
    <row r="49" spans="1:7" x14ac:dyDescent="0.2">
      <c r="A49" s="24" t="s">
        <v>12</v>
      </c>
      <c r="B49" s="5">
        <v>0</v>
      </c>
      <c r="C49" s="5">
        <v>0</v>
      </c>
      <c r="D49" s="5">
        <f t="shared" ref="D49:D61" si="30">B49+C49</f>
        <v>0</v>
      </c>
      <c r="E49" s="5">
        <v>0</v>
      </c>
      <c r="F49" s="5">
        <v>0</v>
      </c>
      <c r="G49" s="5">
        <f t="shared" ref="G49:G61" si="31">D49-E49</f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11</v>
      </c>
      <c r="B51" s="5">
        <v>0</v>
      </c>
      <c r="C51" s="5">
        <v>0</v>
      </c>
      <c r="D51" s="5">
        <f t="shared" si="30"/>
        <v>0</v>
      </c>
      <c r="E51" s="5">
        <v>0</v>
      </c>
      <c r="F51" s="5">
        <v>0</v>
      </c>
      <c r="G51" s="5">
        <f t="shared" si="3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24" t="s">
        <v>13</v>
      </c>
      <c r="B53" s="5">
        <v>0</v>
      </c>
      <c r="C53" s="5">
        <v>0</v>
      </c>
      <c r="D53" s="5">
        <f t="shared" si="30"/>
        <v>0</v>
      </c>
      <c r="E53" s="5">
        <v>0</v>
      </c>
      <c r="F53" s="5">
        <v>0</v>
      </c>
      <c r="G53" s="5">
        <f t="shared" si="31"/>
        <v>0</v>
      </c>
    </row>
    <row r="54" spans="1:7" x14ac:dyDescent="0.2">
      <c r="A54" s="24"/>
      <c r="B54" s="5"/>
      <c r="C54" s="5"/>
      <c r="D54" s="5"/>
      <c r="E54" s="5"/>
      <c r="F54" s="5"/>
      <c r="G54" s="5"/>
    </row>
    <row r="55" spans="1:7" x14ac:dyDescent="0.2">
      <c r="A55" s="24" t="s">
        <v>25</v>
      </c>
      <c r="B55" s="5">
        <v>0</v>
      </c>
      <c r="C55" s="5">
        <v>0</v>
      </c>
      <c r="D55" s="5">
        <f t="shared" si="30"/>
        <v>0</v>
      </c>
      <c r="E55" s="5">
        <v>0</v>
      </c>
      <c r="F55" s="5">
        <v>0</v>
      </c>
      <c r="G55" s="5">
        <f t="shared" si="31"/>
        <v>0</v>
      </c>
    </row>
    <row r="56" spans="1:7" x14ac:dyDescent="0.2">
      <c r="A56" s="24"/>
      <c r="B56" s="5"/>
      <c r="C56" s="5"/>
      <c r="D56" s="5"/>
      <c r="E56" s="5"/>
      <c r="F56" s="5"/>
      <c r="G56" s="5"/>
    </row>
    <row r="57" spans="1:7" ht="22.5" x14ac:dyDescent="0.2">
      <c r="A57" s="24" t="s">
        <v>26</v>
      </c>
      <c r="B57" s="5">
        <v>0</v>
      </c>
      <c r="C57" s="5">
        <v>0</v>
      </c>
      <c r="D57" s="5">
        <f t="shared" si="30"/>
        <v>0</v>
      </c>
      <c r="E57" s="5">
        <v>0</v>
      </c>
      <c r="F57" s="5">
        <v>0</v>
      </c>
      <c r="G57" s="5">
        <f t="shared" si="31"/>
        <v>0</v>
      </c>
    </row>
    <row r="58" spans="1:7" x14ac:dyDescent="0.2">
      <c r="A58" s="24"/>
      <c r="B58" s="5"/>
      <c r="C58" s="5"/>
      <c r="D58" s="5"/>
      <c r="E58" s="5"/>
      <c r="F58" s="5"/>
      <c r="G58" s="5"/>
    </row>
    <row r="59" spans="1:7" x14ac:dyDescent="0.2">
      <c r="A59" s="24" t="s">
        <v>128</v>
      </c>
      <c r="B59" s="5">
        <v>0</v>
      </c>
      <c r="C59" s="5">
        <v>0</v>
      </c>
      <c r="D59" s="5">
        <f t="shared" si="30"/>
        <v>0</v>
      </c>
      <c r="E59" s="5">
        <v>0</v>
      </c>
      <c r="F59" s="5">
        <v>0</v>
      </c>
      <c r="G59" s="5">
        <f t="shared" si="31"/>
        <v>0</v>
      </c>
    </row>
    <row r="60" spans="1:7" x14ac:dyDescent="0.2">
      <c r="A60" s="24"/>
      <c r="B60" s="5"/>
      <c r="C60" s="5"/>
      <c r="D60" s="5"/>
      <c r="E60" s="5"/>
      <c r="F60" s="5"/>
      <c r="G60" s="5"/>
    </row>
    <row r="61" spans="1:7" x14ac:dyDescent="0.2">
      <c r="A61" s="24" t="s">
        <v>14</v>
      </c>
      <c r="B61" s="5">
        <v>0</v>
      </c>
      <c r="C61" s="5">
        <v>0</v>
      </c>
      <c r="D61" s="5">
        <f t="shared" si="30"/>
        <v>0</v>
      </c>
      <c r="E61" s="5">
        <v>0</v>
      </c>
      <c r="F61" s="5">
        <v>0</v>
      </c>
      <c r="G61" s="5">
        <f t="shared" si="31"/>
        <v>0</v>
      </c>
    </row>
    <row r="62" spans="1:7" x14ac:dyDescent="0.2">
      <c r="A62" s="24"/>
      <c r="B62" s="5"/>
      <c r="C62" s="5"/>
      <c r="D62" s="5"/>
      <c r="E62" s="5"/>
      <c r="F62" s="5"/>
      <c r="G62" s="5"/>
    </row>
    <row r="63" spans="1:7" x14ac:dyDescent="0.2">
      <c r="A63" s="11" t="s">
        <v>50</v>
      </c>
      <c r="B63" s="16">
        <f t="shared" ref="B63:G63" si="32">SUM(B49:B61)</f>
        <v>0</v>
      </c>
      <c r="C63" s="16">
        <f t="shared" si="32"/>
        <v>0</v>
      </c>
      <c r="D63" s="16">
        <f t="shared" si="32"/>
        <v>0</v>
      </c>
      <c r="E63" s="16">
        <f t="shared" si="32"/>
        <v>0</v>
      </c>
      <c r="F63" s="16">
        <f t="shared" si="32"/>
        <v>0</v>
      </c>
      <c r="G63" s="16">
        <f t="shared" si="32"/>
        <v>0</v>
      </c>
    </row>
    <row r="65" spans="1:7" x14ac:dyDescent="0.2">
      <c r="A65" s="1" t="s">
        <v>120</v>
      </c>
    </row>
    <row r="77" spans="1:7" ht="12.75" x14ac:dyDescent="0.2">
      <c r="A77" s="50" t="s">
        <v>158</v>
      </c>
      <c r="B77" s="50"/>
      <c r="C77" s="44"/>
      <c r="D77" s="50" t="s">
        <v>155</v>
      </c>
      <c r="E77" s="50"/>
      <c r="F77" s="50"/>
      <c r="G77" s="50"/>
    </row>
    <row r="78" spans="1:7" ht="12.75" x14ac:dyDescent="0.2">
      <c r="A78" s="50" t="s">
        <v>156</v>
      </c>
      <c r="B78" s="50"/>
      <c r="C78" s="44"/>
      <c r="D78" s="50" t="s">
        <v>157</v>
      </c>
      <c r="E78" s="50"/>
      <c r="F78" s="50"/>
      <c r="G78" s="50"/>
    </row>
  </sheetData>
  <sheetProtection formatCells="0" formatColumns="0" formatRows="0" insertRows="0" deleteRows="0" autoFilter="0"/>
  <mergeCells count="10">
    <mergeCell ref="A1:G1"/>
    <mergeCell ref="A30:G30"/>
    <mergeCell ref="G45:G46"/>
    <mergeCell ref="G32:G33"/>
    <mergeCell ref="A44:G44"/>
    <mergeCell ref="A77:B77"/>
    <mergeCell ref="A78:B78"/>
    <mergeCell ref="D77:G77"/>
    <mergeCell ref="D78:G78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view="pageBreakPreview" zoomScale="115" zoomScaleNormal="100" zoomScaleSheetLayoutView="115" workbookViewId="0">
      <selection activeCell="A54" sqref="A54:G55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51" t="s">
        <v>153</v>
      </c>
      <c r="B1" s="46"/>
      <c r="C1" s="46"/>
      <c r="D1" s="46"/>
      <c r="E1" s="46"/>
      <c r="F1" s="46"/>
      <c r="G1" s="47"/>
    </row>
    <row r="2" spans="1:7" x14ac:dyDescent="0.2">
      <c r="A2" s="31"/>
      <c r="B2" s="28"/>
      <c r="C2" s="29"/>
      <c r="D2" s="26" t="s">
        <v>57</v>
      </c>
      <c r="E2" s="29"/>
      <c r="F2" s="30"/>
      <c r="G2" s="48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9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41019373.579999998</v>
      </c>
      <c r="C6" s="13">
        <f t="shared" si="0"/>
        <v>24369302</v>
      </c>
      <c r="D6" s="13">
        <f t="shared" si="0"/>
        <v>65388675.580000006</v>
      </c>
      <c r="E6" s="13">
        <f t="shared" si="0"/>
        <v>32829124.759999998</v>
      </c>
      <c r="F6" s="13">
        <f t="shared" si="0"/>
        <v>32829124.759999998</v>
      </c>
      <c r="G6" s="13">
        <f t="shared" si="0"/>
        <v>32559550.82</v>
      </c>
    </row>
    <row r="7" spans="1:7" x14ac:dyDescent="0.2">
      <c r="A7" s="25" t="s">
        <v>40</v>
      </c>
      <c r="B7" s="5">
        <v>3138127.35</v>
      </c>
      <c r="C7" s="5">
        <v>-224543.54</v>
      </c>
      <c r="D7" s="5">
        <f>B7+C7</f>
        <v>2913583.81</v>
      </c>
      <c r="E7" s="5">
        <v>1368497.52</v>
      </c>
      <c r="F7" s="5">
        <v>1368497.52</v>
      </c>
      <c r="G7" s="5">
        <f>D7-E7</f>
        <v>1545086.29</v>
      </c>
    </row>
    <row r="8" spans="1:7" x14ac:dyDescent="0.2">
      <c r="A8" s="25" t="s">
        <v>16</v>
      </c>
      <c r="B8" s="5">
        <v>512558.4</v>
      </c>
      <c r="C8" s="5">
        <v>14499.43</v>
      </c>
      <c r="D8" s="5">
        <f t="shared" ref="D8:D14" si="1">B8+C8</f>
        <v>527057.83000000007</v>
      </c>
      <c r="E8" s="5">
        <v>210132.19</v>
      </c>
      <c r="F8" s="5">
        <v>210132.19</v>
      </c>
      <c r="G8" s="5">
        <f t="shared" ref="G8:G14" si="2">D8-E8</f>
        <v>316925.64000000007</v>
      </c>
    </row>
    <row r="9" spans="1:7" x14ac:dyDescent="0.2">
      <c r="A9" s="25" t="s">
        <v>122</v>
      </c>
      <c r="B9" s="5">
        <v>13948743.220000001</v>
      </c>
      <c r="C9" s="5">
        <v>7566603.71</v>
      </c>
      <c r="D9" s="5">
        <f t="shared" si="1"/>
        <v>21515346.93</v>
      </c>
      <c r="E9" s="5">
        <v>13353299.220000001</v>
      </c>
      <c r="F9" s="5">
        <v>13353299.220000001</v>
      </c>
      <c r="G9" s="5">
        <f t="shared" si="2"/>
        <v>8162047.709999999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2186820.67</v>
      </c>
      <c r="C11" s="5">
        <v>635007.18000000005</v>
      </c>
      <c r="D11" s="5">
        <f t="shared" si="1"/>
        <v>2821827.85</v>
      </c>
      <c r="E11" s="5">
        <v>1232921.99</v>
      </c>
      <c r="F11" s="5">
        <v>1232921.99</v>
      </c>
      <c r="G11" s="5">
        <f t="shared" si="2"/>
        <v>1588905.86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3427029.97</v>
      </c>
      <c r="C13" s="5">
        <v>267003.77</v>
      </c>
      <c r="D13" s="5">
        <f t="shared" si="1"/>
        <v>3694033.74</v>
      </c>
      <c r="E13" s="5">
        <v>1126877.17</v>
      </c>
      <c r="F13" s="5">
        <v>1126877.17</v>
      </c>
      <c r="G13" s="5">
        <f t="shared" si="2"/>
        <v>2567156.5700000003</v>
      </c>
    </row>
    <row r="14" spans="1:7" x14ac:dyDescent="0.2">
      <c r="A14" s="25" t="s">
        <v>18</v>
      </c>
      <c r="B14" s="5">
        <v>17806093.969999999</v>
      </c>
      <c r="C14" s="5">
        <v>16110731.449999999</v>
      </c>
      <c r="D14" s="5">
        <f t="shared" si="1"/>
        <v>33916825.420000002</v>
      </c>
      <c r="E14" s="5">
        <v>15537396.67</v>
      </c>
      <c r="F14" s="5">
        <v>15537396.67</v>
      </c>
      <c r="G14" s="5">
        <f t="shared" si="2"/>
        <v>18379428.75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31600098.239999998</v>
      </c>
      <c r="C16" s="13">
        <f t="shared" si="3"/>
        <v>51609593.739999995</v>
      </c>
      <c r="D16" s="13">
        <f t="shared" si="3"/>
        <v>83209691.979999989</v>
      </c>
      <c r="E16" s="13">
        <f t="shared" si="3"/>
        <v>35547516.119999997</v>
      </c>
      <c r="F16" s="13">
        <f t="shared" si="3"/>
        <v>35547516.119999997</v>
      </c>
      <c r="G16" s="13">
        <f t="shared" si="3"/>
        <v>47662175.859999992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29680659.879999999</v>
      </c>
      <c r="C18" s="5">
        <v>51317040.549999997</v>
      </c>
      <c r="D18" s="5">
        <f t="shared" ref="D18:D23" si="5">B18+C18</f>
        <v>80997700.429999992</v>
      </c>
      <c r="E18" s="5">
        <v>34841839.359999999</v>
      </c>
      <c r="F18" s="5">
        <v>34841839.359999999</v>
      </c>
      <c r="G18" s="5">
        <f t="shared" si="4"/>
        <v>46155861.069999993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1919438.36</v>
      </c>
      <c r="C20" s="5">
        <v>292553.19</v>
      </c>
      <c r="D20" s="5">
        <f t="shared" si="5"/>
        <v>2211991.5500000003</v>
      </c>
      <c r="E20" s="5">
        <v>705676.76</v>
      </c>
      <c r="F20" s="5">
        <v>705676.76</v>
      </c>
      <c r="G20" s="5">
        <f t="shared" si="4"/>
        <v>1506314.7900000003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2849753.3600000003</v>
      </c>
      <c r="C25" s="13">
        <f t="shared" si="6"/>
        <v>3599020.6199999996</v>
      </c>
      <c r="D25" s="13">
        <f t="shared" si="6"/>
        <v>6448773.9799999995</v>
      </c>
      <c r="E25" s="13">
        <f t="shared" si="6"/>
        <v>2857993.6100000003</v>
      </c>
      <c r="F25" s="13">
        <f t="shared" si="6"/>
        <v>2857993.6100000003</v>
      </c>
      <c r="G25" s="13">
        <f t="shared" si="6"/>
        <v>3590780.3699999992</v>
      </c>
    </row>
    <row r="26" spans="1:7" x14ac:dyDescent="0.2">
      <c r="A26" s="25" t="s">
        <v>28</v>
      </c>
      <c r="B26" s="5">
        <v>2557539.33</v>
      </c>
      <c r="C26" s="5">
        <v>2998721.03</v>
      </c>
      <c r="D26" s="5">
        <f>B26+C26</f>
        <v>5556260.3599999994</v>
      </c>
      <c r="E26" s="5">
        <v>2580347.2400000002</v>
      </c>
      <c r="F26" s="5">
        <v>2580347.2400000002</v>
      </c>
      <c r="G26" s="5">
        <f t="shared" ref="G26:G34" si="7">D26-E26</f>
        <v>2975913.1199999992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292214.03000000003</v>
      </c>
      <c r="C32" s="5">
        <v>600299.59</v>
      </c>
      <c r="D32" s="5">
        <f t="shared" si="8"/>
        <v>892513.62</v>
      </c>
      <c r="E32" s="5">
        <v>277646.37</v>
      </c>
      <c r="F32" s="5">
        <v>277646.37</v>
      </c>
      <c r="G32" s="5">
        <f t="shared" si="7"/>
        <v>614867.25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75469225.180000007</v>
      </c>
      <c r="C42" s="16">
        <f t="shared" si="12"/>
        <v>79577916.359999985</v>
      </c>
      <c r="D42" s="16">
        <f t="shared" si="12"/>
        <v>155047141.53999999</v>
      </c>
      <c r="E42" s="16">
        <f t="shared" si="12"/>
        <v>71234634.489999995</v>
      </c>
      <c r="F42" s="16">
        <f t="shared" si="12"/>
        <v>71234634.489999995</v>
      </c>
      <c r="G42" s="16">
        <f t="shared" si="12"/>
        <v>83812507.049999982</v>
      </c>
    </row>
    <row r="44" spans="1:7" x14ac:dyDescent="0.2">
      <c r="A44" s="1" t="s">
        <v>120</v>
      </c>
    </row>
    <row r="54" spans="1:7" ht="12.75" x14ac:dyDescent="0.2">
      <c r="A54" s="50" t="s">
        <v>158</v>
      </c>
      <c r="B54" s="50"/>
      <c r="C54" s="45"/>
      <c r="D54" s="50" t="s">
        <v>155</v>
      </c>
      <c r="E54" s="50"/>
      <c r="F54" s="50"/>
      <c r="G54" s="50"/>
    </row>
    <row r="55" spans="1:7" ht="12.75" x14ac:dyDescent="0.2">
      <c r="A55" s="50" t="s">
        <v>156</v>
      </c>
      <c r="B55" s="50"/>
      <c r="C55" s="45"/>
      <c r="D55" s="50" t="s">
        <v>157</v>
      </c>
      <c r="E55" s="50"/>
      <c r="F55" s="50"/>
      <c r="G55" s="50"/>
    </row>
  </sheetData>
  <sheetProtection formatCells="0" formatColumns="0" formatRows="0" autoFilter="0"/>
  <mergeCells count="6">
    <mergeCell ref="G2:G3"/>
    <mergeCell ref="A1:G1"/>
    <mergeCell ref="A54:B54"/>
    <mergeCell ref="A55:B55"/>
    <mergeCell ref="D54:G54"/>
    <mergeCell ref="D55:G55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2024-08-26T14:39:19Z</cp:lastPrinted>
  <dcterms:created xsi:type="dcterms:W3CDTF">2014-02-10T03:37:14Z</dcterms:created>
  <dcterms:modified xsi:type="dcterms:W3CDTF">2024-08-26T14:39:31Z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