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TERCER TRIMESTRE 2024\"/>
    </mc:Choice>
  </mc:AlternateContent>
  <bookViews>
    <workbookView xWindow="28680" yWindow="-120" windowWidth="29040" windowHeight="1572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  <definedName name="_xlnm.Print_Area" localSheetId="0">COG!$A$1:$G$92</definedName>
  </definedNames>
  <calcPr calcId="152511"/>
</workbook>
</file>

<file path=xl/calcChain.xml><?xml version="1.0" encoding="utf-8"?>
<calcChain xmlns="http://schemas.openxmlformats.org/spreadsheetml/2006/main">
  <c r="D25" i="4" l="1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3" i="4" l="1"/>
  <c r="E63" i="4"/>
  <c r="C63" i="4"/>
  <c r="D61" i="4"/>
  <c r="G61" i="4" s="1"/>
  <c r="D59" i="4"/>
  <c r="G59" i="4" s="1"/>
  <c r="D57" i="4"/>
  <c r="G57" i="4" s="1"/>
  <c r="D55" i="4"/>
  <c r="G55" i="4" s="1"/>
  <c r="D53" i="4"/>
  <c r="G53" i="4" s="1"/>
  <c r="D51" i="4"/>
  <c r="G51" i="4" s="1"/>
  <c r="D49" i="4"/>
  <c r="G49" i="4" s="1"/>
  <c r="B63" i="4"/>
  <c r="F41" i="4"/>
  <c r="E41" i="4"/>
  <c r="D39" i="4"/>
  <c r="G39" i="4" s="1"/>
  <c r="D38" i="4"/>
  <c r="G38" i="4" s="1"/>
  <c r="D37" i="4"/>
  <c r="G37" i="4" s="1"/>
  <c r="D36" i="4"/>
  <c r="G36" i="4" s="1"/>
  <c r="C41" i="4"/>
  <c r="B4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7" i="4"/>
  <c r="E27" i="4"/>
  <c r="C27" i="4"/>
  <c r="B27" i="4"/>
  <c r="G41" i="4" l="1"/>
  <c r="G63" i="4"/>
  <c r="D41" i="4"/>
  <c r="D63" i="4"/>
  <c r="G27" i="4"/>
  <c r="D2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<sst xmlns="http://schemas.openxmlformats.org/spreadsheetml/2006/main" count="230" uniqueCount="158">
  <si>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</si>
  <si>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</si>
  <si>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</si>
  <si>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</si>
  <si>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</si>
  <si>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</si>
  <si>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</si>
  <si>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</si>
  <si>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</si>
  <si>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</si>
  <si>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</si>
  <si>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</si>
  <si>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</si>
  <si>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</si>
  <si>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</si>
  <si>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</si>
  <si>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</si>
  <si>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</si>
  <si>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</si>
  <si>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</si>
  <si>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</si>
  <si>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</si>
  <si>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</si>
  <si>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</si>
  <si>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</si>
  <si>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</si>
  <si>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</si>
  <si>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</si>
  <si>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</si>
  <si>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</si>
  <si>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</si>
  <si>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</si>
  <si>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</si>
  <si>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</si>
  <si>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</si>
  <si>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</si>
  <si>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</si>
  <si>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</si>
  <si>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</si>
  <si>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</si>
  <si>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</si>
  <si>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</si>
  <si>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</si>
  <si>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</si>
  <si>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</si>
  <si>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</si>
  <si>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</si>
  <si>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</si>
  <si>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</si>
  <si>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</si>
  <si>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</si>
  <si>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</si>
  <si>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</si>
  <si>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</si>
  <si>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</si>
  <si>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</si>
  <si>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</si>
  <si>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</si>
  <si>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</si>
  <si>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</si>
  <si>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</si>
  <si>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</si>
  <si>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</si>
  <si>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</si>
  <si>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</si>
  <si>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</si>
  <si>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</si>
  <si>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</si>
  <si>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</si>
  <si>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</si>
  <si>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</si>
  <si>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</si>
  <si>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</si>
  <si>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</si>
  <si>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</si>
  <si>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</si>
  <si>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</si>
  <si>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</si>
  <si>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</si>
  <si>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</si>
  <si>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</si>
  <si>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</si>
  <si>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</si>
  <si>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</si>
  <si>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</si>
  <si>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</si>
  <si>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</si>
  <si>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</si>
  <si>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</si>
  <si>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</si>
  <si>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</si>
  <si>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</si>
  <si>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</si>
  <si>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</si>
  <si>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</si>
  <si>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</si>
  <si>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</si>
  <si>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</si>
  <si>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</si>
  <si>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</si>
  <si>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</si>
  <si>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</si>
  <si>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</si>
  <si>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</si>
  <si>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</si>
  <si>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</si>
  <si>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</si>
  <si>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</si>
  <si>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</si>
  <si>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</si>
  <si>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</si>
  <si>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</si>
  <si>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</si>
  <si>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</si>
  <si>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</si>
  <si>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</si>
  <si>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</si>
  <si>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</si>
  <si>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</si>
  <si>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</si>
  <si>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</si>
  <si>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</si>
  <si>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</si>
  <si>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</si>
  <si>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</si>
  <si>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</si>
  <si>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</si>
  <si>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</si>
  <si>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</si>
  <si>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Atarjea, Gto.
Estado Analítico del Ejercicio del Presupuesto de Egresos
Clasificación por Objeto del Gasto (Capítulo y Concepto)
Del 1 de Enero al 30 de Septiembre de 2024</t>
  </si>
  <si>
    <t>Municipio de Atarjea, Gto.
Estado Analítico del Ejercicio del Presupuesto de Egresos
Clasificación Económica (por Tipo de Gasto)
Del 1 de Enero al 30 de Septiembre de 2024</t>
  </si>
  <si>
    <t>31111M050010000 H AYUNTAMIENTO</t>
  </si>
  <si>
    <t>31111M050011000 DIRECCION DE OBRAS PUBLI</t>
  </si>
  <si>
    <t>31111M050012000 DIRECCION DE SEGURIDAD P</t>
  </si>
  <si>
    <t>31111M050013000 CONTRALORIA MPAL</t>
  </si>
  <si>
    <t>31111M050014000 DIRECCION DE RECURSOS HU</t>
  </si>
  <si>
    <t>31111M050015000 ACCESO A LA INFORMACION,</t>
  </si>
  <si>
    <t>31111M050016000 ARCHIVO MUNICIPAL</t>
  </si>
  <si>
    <t>31111M050017000 SALUD ECOLOGIA Y TURISMO</t>
  </si>
  <si>
    <t>31111M050018000 PROCURADURIA AUXILIAR EN</t>
  </si>
  <si>
    <t>31111M050020000 PRESIDENCIA MUNICIPAL</t>
  </si>
  <si>
    <t>31111M050030000 SECRETARIA MUNICIPAL</t>
  </si>
  <si>
    <t>31111M050040000 TESORERIA MUNICIPAL</t>
  </si>
  <si>
    <t>31111M050050000 DIRECCION DE SERVICIOS P</t>
  </si>
  <si>
    <t>31111M050060000 DIRECCION DE DESARROLLO</t>
  </si>
  <si>
    <t>31111M050070000 DIRECCION DE DESARROOLLO</t>
  </si>
  <si>
    <t>31111M050080000 DIRECCION DE ACCION DEPO</t>
  </si>
  <si>
    <t>31111M050090000 DIRECCION DE PROTECCION</t>
  </si>
  <si>
    <t>31111M050026000 PROCURADURIA AUXILIAR EN</t>
  </si>
  <si>
    <t>31111M050100000 DIRECCION DE CASA DE LA</t>
  </si>
  <si>
    <t>Municipio de Atarjea, Gto.
Estado Analítico del Ejercicio del Presupuesto de Egresos
Clasificación Administrativa
Del 1 de Enero al 30 de Septiembre de 2024</t>
  </si>
  <si>
    <t>Municipio de Atarjea, Gto.
Estado Analítico del Ejercicio del Presupuesto de Egresos
Clasificación Administrativa (Poderes)
Del 1 de Enero al 30 de Septiembre de 2024</t>
  </si>
  <si>
    <t>Municipio de Atarjea, Gto.
Estado Analítico del Ejercicio del Presupuesto de Egresos
Clasificación Administrativa (Sector Paraestatal)
Del 1 de Enero al 30 de Septiembre de 2024</t>
  </si>
  <si>
    <t>Municipio de Atarjea, Gto.
Estado Analítico del Ejercicio del Presupuesto de Egresos
Clasificación Funcional (Finalidad y Función)
Del 1 de Enero al 30 de Septiembre de 2024</t>
  </si>
  <si>
    <t>Prof. José Luis Rivas Loyola</t>
  </si>
  <si>
    <t>Presidente Municipal</t>
  </si>
  <si>
    <t>Lic. Jorge García Hernández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</si>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</sst>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2" xfId="0" applyNumberFormat="1" applyFont="1" applyBorder="1" applyProtection="1">
      <protection locked="0"/>
    </xf>
    <xf numFmtId="0" fontId="3" fillId="0" borderId="0" xfId="0" applyFont="1"/>
    <xf numFmtId="4" fontId="3" fillId="0" borderId="10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5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2" xfId="9" applyFont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/>
    <xf numFmtId="0" fontId="3" fillId="0" borderId="3" xfId="0" applyFont="1" applyBorder="1"/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0" fillId="0" borderId="0" xfId="0" applyFont="1" applyAlignme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/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</cellXfs>
  <cellStyles count="40">
    <cellStyle name="Euro" xfId="1"/>
    <cellStyle name="Millares 2" xfId="2"/>
    <cellStyle name="Millares 2 2" xfId="3"/>
    <cellStyle name="Millares 2 2 2" xfId="33"/>
    <cellStyle name="Millares 2 2 3" xfId="25"/>
    <cellStyle name="Millares 2 2 4" xfId="17"/>
    <cellStyle name="Millares 2 3" xfId="4"/>
    <cellStyle name="Millares 2 3 2" xfId="34"/>
    <cellStyle name="Millares 2 3 3" xfId="26"/>
    <cellStyle name="Millares 2 3 4" xfId="18"/>
    <cellStyle name="Millares 2 4" xfId="32"/>
    <cellStyle name="Millares 2 5" xfId="24"/>
    <cellStyle name="Millares 2 6" xfId="16"/>
    <cellStyle name="Millares 3" xfId="5"/>
    <cellStyle name="Millares 3 2" xfId="35"/>
    <cellStyle name="Millares 3 3" xfId="27"/>
    <cellStyle name="Millares 3 4" xfId="19"/>
    <cellStyle name="Moneda 2" xfId="6"/>
    <cellStyle name="Moneda 2 2" xfId="36"/>
    <cellStyle name="Moneda 2 3" xfId="28"/>
    <cellStyle name="Moneda 2 4" xfId="20"/>
    <cellStyle name="Normal" xfId="0" builtinId="0"/>
    <cellStyle name="Normal 2" xfId="7"/>
    <cellStyle name="Normal 2 2" xfId="8"/>
    <cellStyle name="Normal 2 3" xfId="37"/>
    <cellStyle name="Normal 2 4" xfId="29"/>
    <cellStyle name="Normal 2 5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9"/>
    <cellStyle name="Normal 6 2 3" xfId="31"/>
    <cellStyle name="Normal 6 2 4" xfId="23"/>
    <cellStyle name="Normal 6 3" xfId="38"/>
    <cellStyle name="Normal 6 4" xfId="30"/>
    <cellStyle name="Normal 6 5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0</xdr:row>
      <xdr:rowOff>752475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1276350</xdr:colOff>
      <xdr:row>0</xdr:row>
      <xdr:rowOff>774700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2573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1</xdr:row>
      <xdr:rowOff>174625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1266825</xdr:colOff>
      <xdr:row>0</xdr:row>
      <xdr:rowOff>755650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573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view="pageBreakPreview" zoomScale="60" zoomScaleNormal="100" workbookViewId="0">
      <selection activeCell="N41" sqref="N4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10" ht="66" customHeight="1" x14ac:dyDescent="0.2">
      <c r="A1" s="50" t="s">
        <v>129</v>
      </c>
      <c r="B1" s="50"/>
      <c r="C1" s="50"/>
      <c r="D1" s="50"/>
      <c r="E1" s="50"/>
      <c r="F1" s="50"/>
      <c r="G1" s="51"/>
    </row>
    <row r="2" spans="1:10" x14ac:dyDescent="0.2">
      <c r="A2" s="31"/>
      <c r="B2" s="28"/>
      <c r="C2" s="29"/>
      <c r="D2" s="26" t="s">
        <v>57</v>
      </c>
      <c r="E2" s="29"/>
      <c r="F2" s="30"/>
      <c r="G2" s="52" t="s">
        <v>56</v>
      </c>
      <c r="J2"/>
    </row>
    <row r="3" spans="1:10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53"/>
    </row>
    <row r="4" spans="1:10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10" x14ac:dyDescent="0.2">
      <c r="A5" s="17" t="s">
        <v>58</v>
      </c>
      <c r="B5" s="12">
        <f>SUM(B6:B12)</f>
        <v>21612916.91</v>
      </c>
      <c r="C5" s="12">
        <f>SUM(C6:C12)</f>
        <v>-431614.34000000008</v>
      </c>
      <c r="D5" s="12">
        <f>B5+C5</f>
        <v>21181302.57</v>
      </c>
      <c r="E5" s="12">
        <f>SUM(E6:E12)</f>
        <v>13384954.140000001</v>
      </c>
      <c r="F5" s="12">
        <f>SUM(F6:F12)</f>
        <v>13384954.140000001</v>
      </c>
      <c r="G5" s="12">
        <f>D5-E5</f>
        <v>7796348.4299999997</v>
      </c>
    </row>
    <row r="6" spans="1:10" x14ac:dyDescent="0.2">
      <c r="A6" s="19" t="s">
        <v>62</v>
      </c>
      <c r="B6" s="5">
        <v>16701840.01</v>
      </c>
      <c r="C6" s="5">
        <v>-1276679.1000000001</v>
      </c>
      <c r="D6" s="5">
        <f t="shared" ref="D6:D69" si="0">B6+C6</f>
        <v>15425160.91</v>
      </c>
      <c r="E6" s="5">
        <v>11718823.880000001</v>
      </c>
      <c r="F6" s="5">
        <v>11718823.880000001</v>
      </c>
      <c r="G6" s="5">
        <f t="shared" ref="G6:G69" si="1">D6-E6</f>
        <v>3706337.0299999993</v>
      </c>
      <c r="H6" s="9">
        <v>1100</v>
      </c>
    </row>
    <row r="7" spans="1:10" x14ac:dyDescent="0.2">
      <c r="A7" s="19" t="s">
        <v>63</v>
      </c>
      <c r="B7" s="5">
        <v>1300713.24</v>
      </c>
      <c r="C7" s="5">
        <v>818764.76</v>
      </c>
      <c r="D7" s="5">
        <f t="shared" si="0"/>
        <v>2119478</v>
      </c>
      <c r="E7" s="5">
        <v>1254535.19</v>
      </c>
      <c r="F7" s="5">
        <v>1254535.19</v>
      </c>
      <c r="G7" s="5">
        <f t="shared" si="1"/>
        <v>864942.81</v>
      </c>
      <c r="H7" s="9">
        <v>1200</v>
      </c>
    </row>
    <row r="8" spans="1:10" x14ac:dyDescent="0.2">
      <c r="A8" s="19" t="s">
        <v>64</v>
      </c>
      <c r="B8" s="5">
        <v>2948604.14</v>
      </c>
      <c r="C8" s="5">
        <v>4600</v>
      </c>
      <c r="D8" s="5">
        <f t="shared" si="0"/>
        <v>2953204.14</v>
      </c>
      <c r="E8" s="5">
        <v>93450.83</v>
      </c>
      <c r="F8" s="5">
        <v>93450.83</v>
      </c>
      <c r="G8" s="5">
        <f t="shared" si="1"/>
        <v>2859753.31</v>
      </c>
      <c r="H8" s="9">
        <v>1300</v>
      </c>
    </row>
    <row r="9" spans="1:10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10" x14ac:dyDescent="0.2">
      <c r="A10" s="19" t="s">
        <v>65</v>
      </c>
      <c r="B10" s="5">
        <v>661759.52</v>
      </c>
      <c r="C10" s="5">
        <v>21700</v>
      </c>
      <c r="D10" s="5">
        <f t="shared" si="0"/>
        <v>683459.52</v>
      </c>
      <c r="E10" s="5">
        <v>318144.24</v>
      </c>
      <c r="F10" s="5">
        <v>318144.24</v>
      </c>
      <c r="G10" s="5">
        <f t="shared" si="1"/>
        <v>365315.28</v>
      </c>
      <c r="H10" s="9">
        <v>1500</v>
      </c>
    </row>
    <row r="11" spans="1:10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10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10" x14ac:dyDescent="0.2">
      <c r="A13" s="17" t="s">
        <v>123</v>
      </c>
      <c r="B13" s="13">
        <f>SUM(B14:B22)</f>
        <v>8863489.4600000009</v>
      </c>
      <c r="C13" s="13">
        <f>SUM(C14:C22)</f>
        <v>5523773.6500000004</v>
      </c>
      <c r="D13" s="13">
        <f t="shared" si="0"/>
        <v>14387263.110000001</v>
      </c>
      <c r="E13" s="13">
        <f>SUM(E14:E22)</f>
        <v>13285134.870000001</v>
      </c>
      <c r="F13" s="13">
        <f>SUM(F14:F22)</f>
        <v>13285134.870000001</v>
      </c>
      <c r="G13" s="13">
        <f t="shared" si="1"/>
        <v>1102128.2400000002</v>
      </c>
      <c r="H13" s="18">
        <v>0</v>
      </c>
    </row>
    <row r="14" spans="1:10" x14ac:dyDescent="0.2">
      <c r="A14" s="19" t="s">
        <v>67</v>
      </c>
      <c r="B14" s="5">
        <v>376483.12</v>
      </c>
      <c r="C14" s="5">
        <v>206059.04</v>
      </c>
      <c r="D14" s="5">
        <f t="shared" si="0"/>
        <v>582542.16</v>
      </c>
      <c r="E14" s="5">
        <v>418129.62</v>
      </c>
      <c r="F14" s="5">
        <v>418129.62</v>
      </c>
      <c r="G14" s="5">
        <f t="shared" si="1"/>
        <v>164412.54000000004</v>
      </c>
      <c r="H14" s="9">
        <v>2100</v>
      </c>
    </row>
    <row r="15" spans="1:10" x14ac:dyDescent="0.2">
      <c r="A15" s="19" t="s">
        <v>68</v>
      </c>
      <c r="B15" s="5">
        <v>534527.73</v>
      </c>
      <c r="C15" s="5">
        <v>169343.6</v>
      </c>
      <c r="D15" s="5">
        <f t="shared" si="0"/>
        <v>703871.33</v>
      </c>
      <c r="E15" s="5">
        <v>626610.46</v>
      </c>
      <c r="F15" s="5">
        <v>626610.46</v>
      </c>
      <c r="G15" s="5">
        <f t="shared" si="1"/>
        <v>77260.87</v>
      </c>
      <c r="H15" s="9">
        <v>2200</v>
      </c>
    </row>
    <row r="16" spans="1:10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198790.05</v>
      </c>
      <c r="C17" s="5">
        <v>74767.58</v>
      </c>
      <c r="D17" s="5">
        <f t="shared" si="0"/>
        <v>273557.63</v>
      </c>
      <c r="E17" s="5">
        <v>201780.45</v>
      </c>
      <c r="F17" s="5">
        <v>201780.45</v>
      </c>
      <c r="G17" s="5">
        <f t="shared" si="1"/>
        <v>71777.179999999993</v>
      </c>
      <c r="H17" s="9">
        <v>2400</v>
      </c>
    </row>
    <row r="18" spans="1:8" x14ac:dyDescent="0.2">
      <c r="A18" s="19" t="s">
        <v>71</v>
      </c>
      <c r="B18" s="5">
        <v>5973.24</v>
      </c>
      <c r="C18" s="5">
        <v>6018.99</v>
      </c>
      <c r="D18" s="5">
        <f t="shared" si="0"/>
        <v>11992.23</v>
      </c>
      <c r="E18" s="5">
        <v>6018.99</v>
      </c>
      <c r="F18" s="5">
        <v>6018.99</v>
      </c>
      <c r="G18" s="5">
        <f t="shared" si="1"/>
        <v>5973.24</v>
      </c>
      <c r="H18" s="9">
        <v>2500</v>
      </c>
    </row>
    <row r="19" spans="1:8" x14ac:dyDescent="0.2">
      <c r="A19" s="19" t="s">
        <v>72</v>
      </c>
      <c r="B19" s="5">
        <v>4628381.04</v>
      </c>
      <c r="C19" s="5">
        <v>3580902.62</v>
      </c>
      <c r="D19" s="5">
        <f t="shared" si="0"/>
        <v>8209283.6600000001</v>
      </c>
      <c r="E19" s="5">
        <v>7627622.6600000001</v>
      </c>
      <c r="F19" s="5">
        <v>7627622.6600000001</v>
      </c>
      <c r="G19" s="5">
        <f t="shared" si="1"/>
        <v>581661</v>
      </c>
      <c r="H19" s="9">
        <v>2600</v>
      </c>
    </row>
    <row r="20" spans="1:8" x14ac:dyDescent="0.2">
      <c r="A20" s="19" t="s">
        <v>73</v>
      </c>
      <c r="B20" s="5">
        <v>171053.61</v>
      </c>
      <c r="C20" s="5">
        <v>-148541.76999999999</v>
      </c>
      <c r="D20" s="5">
        <f t="shared" si="0"/>
        <v>22511.839999999997</v>
      </c>
      <c r="E20" s="5">
        <v>0</v>
      </c>
      <c r="F20" s="5">
        <v>0</v>
      </c>
      <c r="G20" s="5">
        <f t="shared" si="1"/>
        <v>22511.839999999997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2948280.67</v>
      </c>
      <c r="C22" s="5">
        <v>1635223.59</v>
      </c>
      <c r="D22" s="5">
        <f t="shared" si="0"/>
        <v>4583504.26</v>
      </c>
      <c r="E22" s="5">
        <v>4404972.6900000004</v>
      </c>
      <c r="F22" s="5">
        <v>4404972.6900000004</v>
      </c>
      <c r="G22" s="5">
        <f t="shared" si="1"/>
        <v>178531.56999999937</v>
      </c>
      <c r="H22" s="9">
        <v>2900</v>
      </c>
    </row>
    <row r="23" spans="1:8" x14ac:dyDescent="0.2">
      <c r="A23" s="17" t="s">
        <v>59</v>
      </c>
      <c r="B23" s="13">
        <f>SUM(B24:B32)</f>
        <v>9610172.8399999999</v>
      </c>
      <c r="C23" s="13">
        <f>SUM(C24:C32)</f>
        <v>4275894.55</v>
      </c>
      <c r="D23" s="13">
        <f t="shared" si="0"/>
        <v>13886067.390000001</v>
      </c>
      <c r="E23" s="13">
        <f>SUM(E24:E32)</f>
        <v>11612429.270000001</v>
      </c>
      <c r="F23" s="13">
        <f>SUM(F24:F32)</f>
        <v>11612429.270000001</v>
      </c>
      <c r="G23" s="13">
        <f t="shared" si="1"/>
        <v>2273638.1199999992</v>
      </c>
      <c r="H23" s="18">
        <v>0</v>
      </c>
    </row>
    <row r="24" spans="1:8" x14ac:dyDescent="0.2">
      <c r="A24" s="19" t="s">
        <v>76</v>
      </c>
      <c r="B24" s="5">
        <v>3195185.82</v>
      </c>
      <c r="C24" s="5">
        <v>31041.4</v>
      </c>
      <c r="D24" s="5">
        <f t="shared" si="0"/>
        <v>3226227.2199999997</v>
      </c>
      <c r="E24" s="5">
        <v>1927854.94</v>
      </c>
      <c r="F24" s="5">
        <v>1927854.94</v>
      </c>
      <c r="G24" s="5">
        <f t="shared" si="1"/>
        <v>1298372.2799999998</v>
      </c>
      <c r="H24" s="9">
        <v>3100</v>
      </c>
    </row>
    <row r="25" spans="1:8" x14ac:dyDescent="0.2">
      <c r="A25" s="19" t="s">
        <v>77</v>
      </c>
      <c r="B25" s="5">
        <v>321819.53000000003</v>
      </c>
      <c r="C25" s="5">
        <v>378844</v>
      </c>
      <c r="D25" s="5">
        <f t="shared" si="0"/>
        <v>700663.53</v>
      </c>
      <c r="E25" s="5">
        <v>716176.01</v>
      </c>
      <c r="F25" s="5">
        <v>716176.01</v>
      </c>
      <c r="G25" s="5">
        <f t="shared" si="1"/>
        <v>-15512.479999999981</v>
      </c>
      <c r="H25" s="9">
        <v>3200</v>
      </c>
    </row>
    <row r="26" spans="1:8" x14ac:dyDescent="0.2">
      <c r="A26" s="19" t="s">
        <v>78</v>
      </c>
      <c r="B26" s="5">
        <v>186179.20000000001</v>
      </c>
      <c r="C26" s="5">
        <v>1350146.5</v>
      </c>
      <c r="D26" s="5">
        <f t="shared" si="0"/>
        <v>1536325.7</v>
      </c>
      <c r="E26" s="5">
        <v>1426487.11</v>
      </c>
      <c r="F26" s="5">
        <v>1426487.11</v>
      </c>
      <c r="G26" s="5">
        <f t="shared" si="1"/>
        <v>109838.58999999985</v>
      </c>
      <c r="H26" s="9">
        <v>3300</v>
      </c>
    </row>
    <row r="27" spans="1:8" x14ac:dyDescent="0.2">
      <c r="A27" s="19" t="s">
        <v>79</v>
      </c>
      <c r="B27" s="5">
        <v>461389.67</v>
      </c>
      <c r="C27" s="5">
        <v>286036.34000000003</v>
      </c>
      <c r="D27" s="5">
        <f t="shared" si="0"/>
        <v>747426.01</v>
      </c>
      <c r="E27" s="5">
        <v>487505.82</v>
      </c>
      <c r="F27" s="5">
        <v>487505.82</v>
      </c>
      <c r="G27" s="5">
        <f t="shared" si="1"/>
        <v>259920.19</v>
      </c>
      <c r="H27" s="9">
        <v>3400</v>
      </c>
    </row>
    <row r="28" spans="1:8" x14ac:dyDescent="0.2">
      <c r="A28" s="19" t="s">
        <v>80</v>
      </c>
      <c r="B28" s="5">
        <v>2251282.52</v>
      </c>
      <c r="C28" s="5">
        <v>870803.61</v>
      </c>
      <c r="D28" s="5">
        <f t="shared" si="0"/>
        <v>3122086.13</v>
      </c>
      <c r="E28" s="5">
        <v>2729956.1</v>
      </c>
      <c r="F28" s="5">
        <v>2729956.1</v>
      </c>
      <c r="G28" s="5">
        <f t="shared" si="1"/>
        <v>392130.0299999998</v>
      </c>
      <c r="H28" s="9">
        <v>3500</v>
      </c>
    </row>
    <row r="29" spans="1:8" x14ac:dyDescent="0.2">
      <c r="A29" s="19" t="s">
        <v>81</v>
      </c>
      <c r="B29" s="5">
        <v>82992</v>
      </c>
      <c r="C29" s="5">
        <v>180000</v>
      </c>
      <c r="D29" s="5">
        <f t="shared" si="0"/>
        <v>262992</v>
      </c>
      <c r="E29" s="5">
        <v>312311.99</v>
      </c>
      <c r="F29" s="5">
        <v>312311.99</v>
      </c>
      <c r="G29" s="5">
        <f t="shared" si="1"/>
        <v>-49319.989999999991</v>
      </c>
      <c r="H29" s="9">
        <v>3600</v>
      </c>
    </row>
    <row r="30" spans="1:8" x14ac:dyDescent="0.2">
      <c r="A30" s="19" t="s">
        <v>82</v>
      </c>
      <c r="B30" s="5">
        <v>862226.27</v>
      </c>
      <c r="C30" s="5">
        <v>306716.3</v>
      </c>
      <c r="D30" s="5">
        <f t="shared" si="0"/>
        <v>1168942.57</v>
      </c>
      <c r="E30" s="5">
        <v>669509.9</v>
      </c>
      <c r="F30" s="5">
        <v>669509.9</v>
      </c>
      <c r="G30" s="5">
        <f t="shared" si="1"/>
        <v>499432.67000000004</v>
      </c>
      <c r="H30" s="9">
        <v>3700</v>
      </c>
    </row>
    <row r="31" spans="1:8" x14ac:dyDescent="0.2">
      <c r="A31" s="19" t="s">
        <v>83</v>
      </c>
      <c r="B31" s="5">
        <v>1738177.83</v>
      </c>
      <c r="C31" s="5">
        <v>773518.4</v>
      </c>
      <c r="D31" s="5">
        <f t="shared" si="0"/>
        <v>2511696.23</v>
      </c>
      <c r="E31" s="5">
        <v>2834539.4</v>
      </c>
      <c r="F31" s="5">
        <v>2834539.4</v>
      </c>
      <c r="G31" s="5">
        <f t="shared" si="1"/>
        <v>-322843.16999999993</v>
      </c>
      <c r="H31" s="9">
        <v>3800</v>
      </c>
    </row>
    <row r="32" spans="1:8" x14ac:dyDescent="0.2">
      <c r="A32" s="19" t="s">
        <v>18</v>
      </c>
      <c r="B32" s="5">
        <v>510920</v>
      </c>
      <c r="C32" s="5">
        <v>98788</v>
      </c>
      <c r="D32" s="5">
        <f t="shared" si="0"/>
        <v>609708</v>
      </c>
      <c r="E32" s="5">
        <v>508088</v>
      </c>
      <c r="F32" s="5">
        <v>508088</v>
      </c>
      <c r="G32" s="5">
        <f t="shared" si="1"/>
        <v>101620</v>
      </c>
      <c r="H32" s="9">
        <v>3900</v>
      </c>
    </row>
    <row r="33" spans="1:8" x14ac:dyDescent="0.2">
      <c r="A33" s="17" t="s">
        <v>124</v>
      </c>
      <c r="B33" s="13">
        <f>SUM(B34:B42)</f>
        <v>10081114.9</v>
      </c>
      <c r="C33" s="13">
        <f>SUM(C34:C42)</f>
        <v>13903525.189999999</v>
      </c>
      <c r="D33" s="13">
        <f t="shared" si="0"/>
        <v>23984640.09</v>
      </c>
      <c r="E33" s="13">
        <f>SUM(E34:E42)</f>
        <v>21419572.009999998</v>
      </c>
      <c r="F33" s="13">
        <f>SUM(F34:F42)</f>
        <v>21419572.009999998</v>
      </c>
      <c r="G33" s="13">
        <f t="shared" si="1"/>
        <v>2565068.0800000019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3840000</v>
      </c>
      <c r="C35" s="5">
        <v>-470000</v>
      </c>
      <c r="D35" s="5">
        <f t="shared" si="0"/>
        <v>3370000</v>
      </c>
      <c r="E35" s="5">
        <v>2920212.9</v>
      </c>
      <c r="F35" s="5">
        <v>2920212.9</v>
      </c>
      <c r="G35" s="5">
        <f t="shared" si="1"/>
        <v>449787.10000000009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6241114.9000000004</v>
      </c>
      <c r="C37" s="5">
        <v>14373525.189999999</v>
      </c>
      <c r="D37" s="5">
        <f t="shared" si="0"/>
        <v>20614640.09</v>
      </c>
      <c r="E37" s="5">
        <v>18499359.109999999</v>
      </c>
      <c r="F37" s="5">
        <v>18499359.109999999</v>
      </c>
      <c r="G37" s="5">
        <f t="shared" si="1"/>
        <v>2115280.9800000004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7644</v>
      </c>
      <c r="C43" s="13">
        <f>SUM(C44:C52)</f>
        <v>4730713.05</v>
      </c>
      <c r="D43" s="13">
        <f t="shared" si="0"/>
        <v>4738357.05</v>
      </c>
      <c r="E43" s="13">
        <f>SUM(E44:E52)</f>
        <v>4729463.05</v>
      </c>
      <c r="F43" s="13">
        <f>SUM(F44:F52)</f>
        <v>4729463.05</v>
      </c>
      <c r="G43" s="13">
        <f t="shared" si="1"/>
        <v>8894</v>
      </c>
      <c r="H43" s="18">
        <v>0</v>
      </c>
    </row>
    <row r="44" spans="1:8" x14ac:dyDescent="0.2">
      <c r="A44" s="4" t="s">
        <v>91</v>
      </c>
      <c r="B44" s="5">
        <v>0</v>
      </c>
      <c r="C44" s="5">
        <v>345813.05</v>
      </c>
      <c r="D44" s="5">
        <f t="shared" si="0"/>
        <v>345813.05</v>
      </c>
      <c r="E44" s="5">
        <v>344563.05</v>
      </c>
      <c r="F44" s="5">
        <v>344563.05</v>
      </c>
      <c r="G44" s="5">
        <f t="shared" si="1"/>
        <v>1250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4382000</v>
      </c>
      <c r="D47" s="5">
        <f t="shared" si="0"/>
        <v>4382000</v>
      </c>
      <c r="E47" s="5">
        <v>4382000</v>
      </c>
      <c r="F47" s="5">
        <v>4382000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7644</v>
      </c>
      <c r="C49" s="5">
        <v>2900</v>
      </c>
      <c r="D49" s="5">
        <f t="shared" si="0"/>
        <v>10544</v>
      </c>
      <c r="E49" s="5">
        <v>2900</v>
      </c>
      <c r="F49" s="5">
        <v>2900</v>
      </c>
      <c r="G49" s="5">
        <f t="shared" si="1"/>
        <v>7644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25293887.07</v>
      </c>
      <c r="C53" s="13">
        <f>SUM(C54:C56)</f>
        <v>55198869.629999995</v>
      </c>
      <c r="D53" s="13">
        <f t="shared" si="0"/>
        <v>80492756.699999988</v>
      </c>
      <c r="E53" s="13">
        <f>SUM(E54:E56)</f>
        <v>45492928.659999996</v>
      </c>
      <c r="F53" s="13">
        <f>SUM(F54:F56)</f>
        <v>46214061.849999994</v>
      </c>
      <c r="G53" s="13">
        <f t="shared" si="1"/>
        <v>34999828.039999992</v>
      </c>
      <c r="H53" s="18">
        <v>0</v>
      </c>
    </row>
    <row r="54" spans="1:8" x14ac:dyDescent="0.2">
      <c r="A54" s="19" t="s">
        <v>100</v>
      </c>
      <c r="B54" s="5">
        <v>25193887.07</v>
      </c>
      <c r="C54" s="5">
        <v>54752075.399999999</v>
      </c>
      <c r="D54" s="5">
        <f t="shared" si="0"/>
        <v>79945962.469999999</v>
      </c>
      <c r="E54" s="5">
        <v>45031134.420000002</v>
      </c>
      <c r="F54" s="5">
        <v>45752267.609999999</v>
      </c>
      <c r="G54" s="5">
        <f t="shared" si="1"/>
        <v>34914828.049999997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446794.23</v>
      </c>
      <c r="D55" s="5">
        <f t="shared" si="0"/>
        <v>446794.23</v>
      </c>
      <c r="E55" s="5">
        <v>446794.23</v>
      </c>
      <c r="F55" s="5">
        <v>446794.23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100000</v>
      </c>
      <c r="C56" s="5">
        <v>0</v>
      </c>
      <c r="D56" s="5">
        <f t="shared" si="0"/>
        <v>100000</v>
      </c>
      <c r="E56" s="5">
        <v>15000.01</v>
      </c>
      <c r="F56" s="5">
        <v>15000.01</v>
      </c>
      <c r="G56" s="5">
        <f t="shared" si="1"/>
        <v>84999.99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75469225.180000007</v>
      </c>
      <c r="C77" s="15">
        <f t="shared" si="4"/>
        <v>83201161.729999989</v>
      </c>
      <c r="D77" s="15">
        <f t="shared" si="4"/>
        <v>158670386.90999997</v>
      </c>
      <c r="E77" s="15">
        <f t="shared" si="4"/>
        <v>109924482</v>
      </c>
      <c r="F77" s="15">
        <f t="shared" si="4"/>
        <v>110645615.19</v>
      </c>
      <c r="G77" s="15">
        <f t="shared" si="4"/>
        <v>48745904.909999996</v>
      </c>
    </row>
    <row r="79" spans="1:8" x14ac:dyDescent="0.2">
      <c r="A79" s="1" t="s">
        <v>120</v>
      </c>
    </row>
    <row r="91" spans="1:9" ht="12.75" x14ac:dyDescent="0.2">
      <c r="A91" s="54" t="s">
        <v>154</v>
      </c>
      <c r="B91" s="54"/>
      <c r="C91" s="54"/>
      <c r="D91" s="41"/>
      <c r="E91" s="43" t="s">
        <v>156</v>
      </c>
      <c r="F91" s="42"/>
      <c r="G91" s="42"/>
      <c r="H91" s="42"/>
      <c r="I91" s="42"/>
    </row>
    <row r="92" spans="1:9" ht="12.75" x14ac:dyDescent="0.2">
      <c r="A92" s="54" t="s">
        <v>155</v>
      </c>
      <c r="B92" s="54"/>
      <c r="C92" s="54"/>
      <c r="D92" s="41"/>
      <c r="E92" s="43" t="s">
        <v>157</v>
      </c>
      <c r="F92" s="42"/>
      <c r="G92" s="42"/>
      <c r="H92" s="42"/>
      <c r="I92" s="42"/>
    </row>
  </sheetData>
  <sheetProtection formatCells="0" formatColumns="0" formatRows="0" autoFilter="0"/>
  <mergeCells count="4">
    <mergeCell ref="A1:G1"/>
    <mergeCell ref="G2:G3"/>
    <mergeCell ref="A91:C91"/>
    <mergeCell ref="A92:C92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view="pageBreakPreview" zoomScaleNormal="100" zoomScaleSheetLayoutView="100" workbookViewId="0">
      <selection activeCell="E31" sqref="E3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64.5" customHeight="1" x14ac:dyDescent="0.2">
      <c r="A1" s="55" t="s">
        <v>130</v>
      </c>
      <c r="B1" s="50"/>
      <c r="C1" s="50"/>
      <c r="D1" s="50"/>
      <c r="E1" s="50"/>
      <c r="F1" s="50"/>
      <c r="G1" s="51"/>
    </row>
    <row r="2" spans="1:7" x14ac:dyDescent="0.2">
      <c r="A2" s="31"/>
      <c r="B2" s="28"/>
      <c r="C2" s="29"/>
      <c r="D2" s="26" t="s">
        <v>57</v>
      </c>
      <c r="E2" s="29"/>
      <c r="F2" s="30"/>
      <c r="G2" s="5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5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50167694.109999999</v>
      </c>
      <c r="C6" s="5">
        <v>23271579.050000001</v>
      </c>
      <c r="D6" s="5">
        <f>B6+C6</f>
        <v>73439273.159999996</v>
      </c>
      <c r="E6" s="5">
        <v>59702090.289999999</v>
      </c>
      <c r="F6" s="5">
        <v>59702090.289999999</v>
      </c>
      <c r="G6" s="5">
        <f>D6-E6</f>
        <v>13737182.869999997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25301531.07</v>
      </c>
      <c r="C8" s="5">
        <v>59929582.68</v>
      </c>
      <c r="D8" s="5">
        <f>B8+C8</f>
        <v>85231113.75</v>
      </c>
      <c r="E8" s="5">
        <v>50222391.710000001</v>
      </c>
      <c r="F8" s="5">
        <v>50943524.899999999</v>
      </c>
      <c r="G8" s="5">
        <f>D8-E8</f>
        <v>35008722.039999999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75469225.180000007</v>
      </c>
      <c r="C16" s="15">
        <f t="shared" si="0"/>
        <v>83201161.730000004</v>
      </c>
      <c r="D16" s="15">
        <f t="shared" si="0"/>
        <v>158670386.91</v>
      </c>
      <c r="E16" s="15">
        <f t="shared" si="0"/>
        <v>109924482</v>
      </c>
      <c r="F16" s="15">
        <f t="shared" si="0"/>
        <v>110645615.19</v>
      </c>
      <c r="G16" s="15">
        <f t="shared" si="0"/>
        <v>48745904.909999996</v>
      </c>
    </row>
    <row r="29" spans="1:7" ht="12.75" x14ac:dyDescent="0.2">
      <c r="A29" s="54" t="s">
        <v>154</v>
      </c>
      <c r="B29" s="54"/>
      <c r="C29" s="44"/>
      <c r="D29" s="44"/>
      <c r="E29" s="54" t="s">
        <v>156</v>
      </c>
      <c r="F29" s="54"/>
      <c r="G29" s="54"/>
    </row>
    <row r="30" spans="1:7" ht="12.75" x14ac:dyDescent="0.2">
      <c r="A30" s="54" t="s">
        <v>155</v>
      </c>
      <c r="B30" s="54"/>
      <c r="C30" s="44"/>
      <c r="D30" s="44"/>
      <c r="E30" s="54" t="s">
        <v>157</v>
      </c>
      <c r="F30" s="54"/>
      <c r="G30" s="54"/>
    </row>
  </sheetData>
  <sheetProtection formatCells="0" formatColumns="0" formatRows="0" autoFilter="0"/>
  <mergeCells count="6">
    <mergeCell ref="G2:G3"/>
    <mergeCell ref="A1:G1"/>
    <mergeCell ref="A29:B29"/>
    <mergeCell ref="A30:B30"/>
    <mergeCell ref="E29:G29"/>
    <mergeCell ref="E30:G30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view="pageBreakPreview" zoomScaleNormal="100" zoomScaleSheetLayoutView="100" workbookViewId="0">
      <selection activeCell="D79" sqref="D79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56" t="s">
        <v>150</v>
      </c>
      <c r="B1" s="57"/>
      <c r="C1" s="57"/>
      <c r="D1" s="57"/>
      <c r="E1" s="57"/>
      <c r="F1" s="57"/>
      <c r="G1" s="58"/>
    </row>
    <row r="2" spans="1:7" ht="19.5" customHeight="1" x14ac:dyDescent="0.2">
      <c r="A2" s="46"/>
      <c r="B2" s="45"/>
      <c r="C2" s="45"/>
      <c r="D2" s="45"/>
      <c r="E2" s="45"/>
      <c r="F2" s="45"/>
      <c r="G2" s="47"/>
    </row>
    <row r="3" spans="1:7" x14ac:dyDescent="0.2">
      <c r="A3" s="31"/>
      <c r="B3" s="28"/>
      <c r="C3" s="29"/>
      <c r="D3" s="26" t="s">
        <v>57</v>
      </c>
      <c r="E3" s="29"/>
      <c r="F3" s="30"/>
      <c r="G3" s="5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5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4399829.21</v>
      </c>
      <c r="C7" s="5">
        <v>-1369883.75</v>
      </c>
      <c r="D7" s="5">
        <f>B7+C7</f>
        <v>3029945.46</v>
      </c>
      <c r="E7" s="5">
        <v>2052746.28</v>
      </c>
      <c r="F7" s="5">
        <v>2052746.28</v>
      </c>
      <c r="G7" s="5">
        <f>D7-E7</f>
        <v>977199.17999999993</v>
      </c>
    </row>
    <row r="8" spans="1:7" x14ac:dyDescent="0.2">
      <c r="A8" s="22" t="s">
        <v>132</v>
      </c>
      <c r="B8" s="5">
        <v>28163787.84</v>
      </c>
      <c r="C8" s="5">
        <v>55484239.719999999</v>
      </c>
      <c r="D8" s="5">
        <f t="shared" ref="D8:D13" si="0">B8+C8</f>
        <v>83648027.560000002</v>
      </c>
      <c r="E8" s="5">
        <v>47575053.68</v>
      </c>
      <c r="F8" s="5">
        <v>48296186.869999997</v>
      </c>
      <c r="G8" s="5">
        <f t="shared" ref="G8:G13" si="1">D8-E8</f>
        <v>36072973.880000003</v>
      </c>
    </row>
    <row r="9" spans="1:7" x14ac:dyDescent="0.2">
      <c r="A9" s="22" t="s">
        <v>133</v>
      </c>
      <c r="B9" s="5">
        <v>2302186.88</v>
      </c>
      <c r="C9" s="5">
        <v>-98758.45</v>
      </c>
      <c r="D9" s="5">
        <f t="shared" si="0"/>
        <v>2203428.4299999997</v>
      </c>
      <c r="E9" s="5">
        <v>1341669.06</v>
      </c>
      <c r="F9" s="5">
        <v>1341669.06</v>
      </c>
      <c r="G9" s="5">
        <f t="shared" si="1"/>
        <v>861759.36999999965</v>
      </c>
    </row>
    <row r="10" spans="1:7" x14ac:dyDescent="0.2">
      <c r="A10" s="22" t="s">
        <v>134</v>
      </c>
      <c r="B10" s="5">
        <v>486011.87</v>
      </c>
      <c r="C10" s="5">
        <v>68655.42</v>
      </c>
      <c r="D10" s="5">
        <f t="shared" si="0"/>
        <v>554667.29</v>
      </c>
      <c r="E10" s="5">
        <v>345675.6</v>
      </c>
      <c r="F10" s="5">
        <v>345675.6</v>
      </c>
      <c r="G10" s="5">
        <f t="shared" si="1"/>
        <v>208991.69000000006</v>
      </c>
    </row>
    <row r="11" spans="1:7" x14ac:dyDescent="0.2">
      <c r="A11" s="22" t="s">
        <v>135</v>
      </c>
      <c r="B11" s="5">
        <v>431416.11</v>
      </c>
      <c r="C11" s="5">
        <v>14508.09</v>
      </c>
      <c r="D11" s="5">
        <f t="shared" si="0"/>
        <v>445924.2</v>
      </c>
      <c r="E11" s="5">
        <v>235184.15</v>
      </c>
      <c r="F11" s="5">
        <v>235184.15</v>
      </c>
      <c r="G11" s="5">
        <f t="shared" si="1"/>
        <v>210740.05000000002</v>
      </c>
    </row>
    <row r="12" spans="1:7" x14ac:dyDescent="0.2">
      <c r="A12" s="22" t="s">
        <v>136</v>
      </c>
      <c r="B12" s="5">
        <v>541348.59</v>
      </c>
      <c r="C12" s="5">
        <v>11665.57</v>
      </c>
      <c r="D12" s="5">
        <f t="shared" si="0"/>
        <v>553014.15999999992</v>
      </c>
      <c r="E12" s="5">
        <v>289090.45</v>
      </c>
      <c r="F12" s="5">
        <v>289090.45</v>
      </c>
      <c r="G12" s="5">
        <f t="shared" si="1"/>
        <v>263923.7099999999</v>
      </c>
    </row>
    <row r="13" spans="1:7" x14ac:dyDescent="0.2">
      <c r="A13" s="22" t="s">
        <v>137</v>
      </c>
      <c r="B13" s="5">
        <v>309968.25</v>
      </c>
      <c r="C13" s="5">
        <v>6092.18</v>
      </c>
      <c r="D13" s="5">
        <f t="shared" si="0"/>
        <v>316060.43</v>
      </c>
      <c r="E13" s="5">
        <v>195045.61</v>
      </c>
      <c r="F13" s="5">
        <v>195045.61</v>
      </c>
      <c r="G13" s="5">
        <f t="shared" si="1"/>
        <v>121014.82</v>
      </c>
    </row>
    <row r="14" spans="1:7" x14ac:dyDescent="0.2">
      <c r="A14" s="22" t="s">
        <v>138</v>
      </c>
      <c r="B14" s="5">
        <v>292214.03000000003</v>
      </c>
      <c r="C14" s="5">
        <v>639562.71</v>
      </c>
      <c r="D14" s="5">
        <f t="shared" ref="D14" si="2">B14+C14</f>
        <v>931776.74</v>
      </c>
      <c r="E14" s="5">
        <v>576677.44999999995</v>
      </c>
      <c r="F14" s="5">
        <v>576677.44999999995</v>
      </c>
      <c r="G14" s="5">
        <f t="shared" ref="G14" si="3">D14-E14</f>
        <v>355099.29000000004</v>
      </c>
    </row>
    <row r="15" spans="1:7" x14ac:dyDescent="0.2">
      <c r="A15" s="22" t="s">
        <v>139</v>
      </c>
      <c r="B15" s="5">
        <v>512558.4</v>
      </c>
      <c r="C15" s="5">
        <v>-512558.4</v>
      </c>
      <c r="D15" s="5">
        <f t="shared" ref="D15" si="4">B15+C15</f>
        <v>0</v>
      </c>
      <c r="E15" s="5">
        <v>0</v>
      </c>
      <c r="F15" s="5">
        <v>0</v>
      </c>
      <c r="G15" s="5">
        <f t="shared" ref="G15" si="5">D15-E15</f>
        <v>0</v>
      </c>
    </row>
    <row r="16" spans="1:7" x14ac:dyDescent="0.2">
      <c r="A16" s="22" t="s">
        <v>140</v>
      </c>
      <c r="B16" s="5">
        <v>12393762.630000001</v>
      </c>
      <c r="C16" s="5">
        <v>10527690.93</v>
      </c>
      <c r="D16" s="5">
        <f t="shared" ref="D16" si="6">B16+C16</f>
        <v>22921453.560000002</v>
      </c>
      <c r="E16" s="5">
        <v>22582072.399999999</v>
      </c>
      <c r="F16" s="5">
        <v>22582072.399999999</v>
      </c>
      <c r="G16" s="5">
        <f t="shared" ref="G16" si="7">D16-E16</f>
        <v>339381.16000000387</v>
      </c>
    </row>
    <row r="17" spans="1:7" x14ac:dyDescent="0.2">
      <c r="A17" s="22" t="s">
        <v>141</v>
      </c>
      <c r="B17" s="5">
        <v>1068968.72</v>
      </c>
      <c r="C17" s="5">
        <v>208104.59</v>
      </c>
      <c r="D17" s="5">
        <f t="shared" ref="D17" si="8">B17+C17</f>
        <v>1277073.31</v>
      </c>
      <c r="E17" s="5">
        <v>849314.22</v>
      </c>
      <c r="F17" s="5">
        <v>849314.22</v>
      </c>
      <c r="G17" s="5">
        <f t="shared" ref="G17" si="9">D17-E17</f>
        <v>427759.09000000008</v>
      </c>
    </row>
    <row r="18" spans="1:7" x14ac:dyDescent="0.2">
      <c r="A18" s="22" t="s">
        <v>142</v>
      </c>
      <c r="B18" s="5">
        <v>2186820.67</v>
      </c>
      <c r="C18" s="5">
        <v>391347.28</v>
      </c>
      <c r="D18" s="5">
        <f t="shared" ref="D18" si="10">B18+C18</f>
        <v>2578167.9500000002</v>
      </c>
      <c r="E18" s="5">
        <v>1788579.81</v>
      </c>
      <c r="F18" s="5">
        <v>1788579.81</v>
      </c>
      <c r="G18" s="5">
        <f t="shared" ref="G18" si="11">D18-E18</f>
        <v>789588.14000000013</v>
      </c>
    </row>
    <row r="19" spans="1:7" x14ac:dyDescent="0.2">
      <c r="A19" s="22" t="s">
        <v>143</v>
      </c>
      <c r="B19" s="5">
        <v>16523361.02</v>
      </c>
      <c r="C19" s="5">
        <v>12203285.710000001</v>
      </c>
      <c r="D19" s="5">
        <f t="shared" ref="D19" si="12">B19+C19</f>
        <v>28726646.73</v>
      </c>
      <c r="E19" s="5">
        <v>24188391.219999999</v>
      </c>
      <c r="F19" s="5">
        <v>24188391.219999999</v>
      </c>
      <c r="G19" s="5">
        <f t="shared" ref="G19" si="13">D19-E19</f>
        <v>4538255.5100000016</v>
      </c>
    </row>
    <row r="20" spans="1:7" x14ac:dyDescent="0.2">
      <c r="A20" s="22" t="s">
        <v>144</v>
      </c>
      <c r="B20" s="5">
        <v>1516872.04</v>
      </c>
      <c r="C20" s="5">
        <v>-137132.35</v>
      </c>
      <c r="D20" s="5">
        <f t="shared" ref="D20" si="14">B20+C20</f>
        <v>1379739.69</v>
      </c>
      <c r="E20" s="5">
        <v>767578.83</v>
      </c>
      <c r="F20" s="5">
        <v>767578.83</v>
      </c>
      <c r="G20" s="5">
        <f t="shared" ref="G20" si="15">D20-E20</f>
        <v>612160.86</v>
      </c>
    </row>
    <row r="21" spans="1:7" x14ac:dyDescent="0.2">
      <c r="A21" s="22" t="s">
        <v>145</v>
      </c>
      <c r="B21" s="5">
        <v>2557539.33</v>
      </c>
      <c r="C21" s="5">
        <v>3728958.18</v>
      </c>
      <c r="D21" s="5">
        <f t="shared" ref="D21" si="16">B21+C21</f>
        <v>6286497.5099999998</v>
      </c>
      <c r="E21" s="5">
        <v>5321471.7699999996</v>
      </c>
      <c r="F21" s="5">
        <v>5321471.7699999996</v>
      </c>
      <c r="G21" s="5">
        <f t="shared" ref="G21" si="17">D21-E21</f>
        <v>965025.74000000022</v>
      </c>
    </row>
    <row r="22" spans="1:7" x14ac:dyDescent="0.2">
      <c r="A22" s="22" t="s">
        <v>146</v>
      </c>
      <c r="B22" s="5">
        <v>657736.5</v>
      </c>
      <c r="C22" s="5">
        <v>-18927.240000000002</v>
      </c>
      <c r="D22" s="5">
        <f t="shared" ref="D22" si="18">B22+C22</f>
        <v>638809.26</v>
      </c>
      <c r="E22" s="5">
        <v>406179.45</v>
      </c>
      <c r="F22" s="5">
        <v>406179.45</v>
      </c>
      <c r="G22" s="5">
        <f t="shared" ref="G22" si="19">D22-E22</f>
        <v>232629.81</v>
      </c>
    </row>
    <row r="23" spans="1:7" x14ac:dyDescent="0.2">
      <c r="A23" s="22" t="s">
        <v>147</v>
      </c>
      <c r="B23" s="5">
        <v>1124843.0900000001</v>
      </c>
      <c r="C23" s="5">
        <v>93572.33</v>
      </c>
      <c r="D23" s="5">
        <f t="shared" ref="D23" si="20">B23+C23</f>
        <v>1218415.4200000002</v>
      </c>
      <c r="E23" s="5">
        <v>434261.59</v>
      </c>
      <c r="F23" s="5">
        <v>434261.59</v>
      </c>
      <c r="G23" s="5">
        <f t="shared" ref="G23" si="21">D23-E23</f>
        <v>784153.83000000007</v>
      </c>
    </row>
    <row r="24" spans="1:7" x14ac:dyDescent="0.2">
      <c r="A24" s="22" t="s">
        <v>148</v>
      </c>
      <c r="B24" s="5">
        <v>0</v>
      </c>
      <c r="C24" s="5">
        <v>591172.73</v>
      </c>
      <c r="D24" s="5">
        <f t="shared" ref="D24" si="22">B24+C24</f>
        <v>591172.73</v>
      </c>
      <c r="E24" s="5">
        <v>384167.08</v>
      </c>
      <c r="F24" s="5">
        <v>384167.08</v>
      </c>
      <c r="G24" s="5">
        <f t="shared" ref="G24" si="23">D24-E24</f>
        <v>207005.64999999997</v>
      </c>
    </row>
    <row r="25" spans="1:7" x14ac:dyDescent="0.2">
      <c r="A25" s="22" t="s">
        <v>149</v>
      </c>
      <c r="B25" s="5">
        <v>0</v>
      </c>
      <c r="C25" s="5">
        <v>1369566.48</v>
      </c>
      <c r="D25" s="5">
        <f t="shared" ref="D25" si="24">B25+C25</f>
        <v>1369566.48</v>
      </c>
      <c r="E25" s="5">
        <v>591323.35</v>
      </c>
      <c r="F25" s="5">
        <v>591323.35</v>
      </c>
      <c r="G25" s="5">
        <f t="shared" ref="G25" si="25">D25-E25</f>
        <v>778243.13</v>
      </c>
    </row>
    <row r="26" spans="1:7" x14ac:dyDescent="0.2">
      <c r="A26" s="22"/>
      <c r="B26" s="5"/>
      <c r="C26" s="5"/>
      <c r="D26" s="5"/>
      <c r="E26" s="5"/>
      <c r="F26" s="5"/>
      <c r="G26" s="5"/>
    </row>
    <row r="27" spans="1:7" x14ac:dyDescent="0.2">
      <c r="A27" s="11" t="s">
        <v>50</v>
      </c>
      <c r="B27" s="16">
        <f t="shared" ref="B27:G27" si="26">SUM(B7:B26)</f>
        <v>75469225.180000007</v>
      </c>
      <c r="C27" s="16">
        <f t="shared" si="26"/>
        <v>83201161.730000034</v>
      </c>
      <c r="D27" s="16">
        <f t="shared" si="26"/>
        <v>158670386.90999994</v>
      </c>
      <c r="E27" s="16">
        <f t="shared" si="26"/>
        <v>109924482</v>
      </c>
      <c r="F27" s="16">
        <f t="shared" si="26"/>
        <v>110645615.19</v>
      </c>
      <c r="G27" s="16">
        <f t="shared" si="26"/>
        <v>48745904.910000004</v>
      </c>
    </row>
    <row r="30" spans="1:7" ht="45" customHeight="1" x14ac:dyDescent="0.2">
      <c r="A30" s="56" t="s">
        <v>151</v>
      </c>
      <c r="B30" s="57"/>
      <c r="C30" s="57"/>
      <c r="D30" s="57"/>
      <c r="E30" s="57"/>
      <c r="F30" s="57"/>
      <c r="G30" s="58"/>
    </row>
    <row r="31" spans="1:7" ht="15" customHeight="1" x14ac:dyDescent="0.2">
      <c r="A31" s="36"/>
      <c r="B31" s="35"/>
      <c r="C31" s="35"/>
      <c r="D31" s="35"/>
      <c r="E31" s="35"/>
      <c r="F31" s="35"/>
      <c r="G31" s="37"/>
    </row>
    <row r="32" spans="1:7" x14ac:dyDescent="0.2">
      <c r="A32" s="31"/>
      <c r="B32" s="28"/>
      <c r="C32" s="29"/>
      <c r="D32" s="40" t="s">
        <v>57</v>
      </c>
      <c r="E32" s="29"/>
      <c r="F32" s="30"/>
      <c r="G32" s="52" t="s">
        <v>56</v>
      </c>
    </row>
    <row r="33" spans="1:7" ht="22.5" x14ac:dyDescent="0.2">
      <c r="A33" s="27" t="s">
        <v>51</v>
      </c>
      <c r="B33" s="2" t="s">
        <v>52</v>
      </c>
      <c r="C33" s="2" t="s">
        <v>117</v>
      </c>
      <c r="D33" s="2" t="s">
        <v>53</v>
      </c>
      <c r="E33" s="2" t="s">
        <v>54</v>
      </c>
      <c r="F33" s="2" t="s">
        <v>55</v>
      </c>
      <c r="G33" s="53"/>
    </row>
    <row r="34" spans="1:7" x14ac:dyDescent="0.2">
      <c r="A34" s="32"/>
      <c r="B34" s="3">
        <v>1</v>
      </c>
      <c r="C34" s="3">
        <v>2</v>
      </c>
      <c r="D34" s="3" t="s">
        <v>118</v>
      </c>
      <c r="E34" s="3">
        <v>4</v>
      </c>
      <c r="F34" s="3">
        <v>5</v>
      </c>
      <c r="G34" s="3" t="s">
        <v>119</v>
      </c>
    </row>
    <row r="35" spans="1:7" x14ac:dyDescent="0.2">
      <c r="A35" s="33"/>
      <c r="B35" s="34"/>
      <c r="C35" s="34"/>
      <c r="D35" s="34"/>
      <c r="E35" s="34"/>
      <c r="F35" s="34"/>
      <c r="G35" s="34"/>
    </row>
    <row r="36" spans="1:7" x14ac:dyDescent="0.2">
      <c r="A36" s="23" t="s">
        <v>8</v>
      </c>
      <c r="B36" s="5">
        <v>0</v>
      </c>
      <c r="C36" s="5">
        <v>0</v>
      </c>
      <c r="D36" s="5">
        <f>B36+C36</f>
        <v>0</v>
      </c>
      <c r="E36" s="5">
        <v>0</v>
      </c>
      <c r="F36" s="5">
        <v>0</v>
      </c>
      <c r="G36" s="5">
        <f>D36-E36</f>
        <v>0</v>
      </c>
    </row>
    <row r="37" spans="1:7" x14ac:dyDescent="0.2">
      <c r="A37" s="23" t="s">
        <v>9</v>
      </c>
      <c r="B37" s="5">
        <v>0</v>
      </c>
      <c r="C37" s="5">
        <v>0</v>
      </c>
      <c r="D37" s="5">
        <f t="shared" ref="D37:D39" si="27">B37+C37</f>
        <v>0</v>
      </c>
      <c r="E37" s="5">
        <v>0</v>
      </c>
      <c r="F37" s="5">
        <v>0</v>
      </c>
      <c r="G37" s="5">
        <f t="shared" ref="G37:G39" si="28">D37-E37</f>
        <v>0</v>
      </c>
    </row>
    <row r="38" spans="1:7" x14ac:dyDescent="0.2">
      <c r="A38" s="23" t="s">
        <v>10</v>
      </c>
      <c r="B38" s="5">
        <v>0</v>
      </c>
      <c r="C38" s="5">
        <v>0</v>
      </c>
      <c r="D38" s="5">
        <f t="shared" si="27"/>
        <v>0</v>
      </c>
      <c r="E38" s="5">
        <v>0</v>
      </c>
      <c r="F38" s="5">
        <v>0</v>
      </c>
      <c r="G38" s="5">
        <f t="shared" si="28"/>
        <v>0</v>
      </c>
    </row>
    <row r="39" spans="1:7" x14ac:dyDescent="0.2">
      <c r="A39" s="23" t="s">
        <v>121</v>
      </c>
      <c r="B39" s="5">
        <v>0</v>
      </c>
      <c r="C39" s="5">
        <v>0</v>
      </c>
      <c r="D39" s="5">
        <f t="shared" si="27"/>
        <v>0</v>
      </c>
      <c r="E39" s="5">
        <v>0</v>
      </c>
      <c r="F39" s="5">
        <v>0</v>
      </c>
      <c r="G39" s="5">
        <f t="shared" si="28"/>
        <v>0</v>
      </c>
    </row>
    <row r="40" spans="1:7" x14ac:dyDescent="0.2">
      <c r="A40" s="23"/>
      <c r="B40" s="5"/>
      <c r="C40" s="5"/>
      <c r="D40" s="5"/>
      <c r="E40" s="5"/>
      <c r="F40" s="5"/>
      <c r="G40" s="5"/>
    </row>
    <row r="41" spans="1:7" x14ac:dyDescent="0.2">
      <c r="A41" s="11" t="s">
        <v>50</v>
      </c>
      <c r="B41" s="16">
        <f t="shared" ref="B41:G41" si="29">SUM(B36:B39)</f>
        <v>0</v>
      </c>
      <c r="C41" s="16">
        <f t="shared" si="29"/>
        <v>0</v>
      </c>
      <c r="D41" s="16">
        <f t="shared" si="29"/>
        <v>0</v>
      </c>
      <c r="E41" s="16">
        <f t="shared" si="29"/>
        <v>0</v>
      </c>
      <c r="F41" s="16">
        <f t="shared" si="29"/>
        <v>0</v>
      </c>
      <c r="G41" s="16">
        <f t="shared" si="29"/>
        <v>0</v>
      </c>
    </row>
    <row r="44" spans="1:7" ht="45" customHeight="1" x14ac:dyDescent="0.2">
      <c r="A44" s="55" t="s">
        <v>152</v>
      </c>
      <c r="B44" s="50"/>
      <c r="C44" s="50"/>
      <c r="D44" s="50"/>
      <c r="E44" s="50"/>
      <c r="F44" s="50"/>
      <c r="G44" s="51"/>
    </row>
    <row r="45" spans="1:7" x14ac:dyDescent="0.2">
      <c r="A45" s="31"/>
      <c r="B45" s="28"/>
      <c r="C45" s="29"/>
      <c r="D45" s="40" t="s">
        <v>57</v>
      </c>
      <c r="E45" s="29"/>
      <c r="F45" s="30"/>
      <c r="G45" s="52" t="s">
        <v>56</v>
      </c>
    </row>
    <row r="46" spans="1:7" ht="22.5" x14ac:dyDescent="0.2">
      <c r="A46" s="27" t="s">
        <v>51</v>
      </c>
      <c r="B46" s="2" t="s">
        <v>52</v>
      </c>
      <c r="C46" s="2" t="s">
        <v>117</v>
      </c>
      <c r="D46" s="2" t="s">
        <v>53</v>
      </c>
      <c r="E46" s="2" t="s">
        <v>54</v>
      </c>
      <c r="F46" s="2" t="s">
        <v>55</v>
      </c>
      <c r="G46" s="53"/>
    </row>
    <row r="47" spans="1:7" x14ac:dyDescent="0.2">
      <c r="A47" s="32"/>
      <c r="B47" s="3">
        <v>1</v>
      </c>
      <c r="C47" s="3">
        <v>2</v>
      </c>
      <c r="D47" s="3" t="s">
        <v>118</v>
      </c>
      <c r="E47" s="3">
        <v>4</v>
      </c>
      <c r="F47" s="3">
        <v>5</v>
      </c>
      <c r="G47" s="3" t="s">
        <v>119</v>
      </c>
    </row>
    <row r="48" spans="1:7" x14ac:dyDescent="0.2">
      <c r="A48" s="33"/>
      <c r="B48" s="34"/>
      <c r="C48" s="34"/>
      <c r="D48" s="34"/>
      <c r="E48" s="34"/>
      <c r="F48" s="34"/>
      <c r="G48" s="34"/>
    </row>
    <row r="49" spans="1:7" x14ac:dyDescent="0.2">
      <c r="A49" s="24" t="s">
        <v>12</v>
      </c>
      <c r="B49" s="5">
        <v>0</v>
      </c>
      <c r="C49" s="5">
        <v>0</v>
      </c>
      <c r="D49" s="5">
        <f t="shared" ref="D49:D61" si="30">B49+C49</f>
        <v>0</v>
      </c>
      <c r="E49" s="5">
        <v>0</v>
      </c>
      <c r="F49" s="5">
        <v>0</v>
      </c>
      <c r="G49" s="5">
        <f t="shared" ref="G49:G61" si="31">D49-E49</f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24" t="s">
        <v>11</v>
      </c>
      <c r="B51" s="5">
        <v>0</v>
      </c>
      <c r="C51" s="5">
        <v>0</v>
      </c>
      <c r="D51" s="5">
        <f t="shared" si="30"/>
        <v>0</v>
      </c>
      <c r="E51" s="5">
        <v>0</v>
      </c>
      <c r="F51" s="5">
        <v>0</v>
      </c>
      <c r="G51" s="5">
        <f t="shared" si="31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24" t="s">
        <v>13</v>
      </c>
      <c r="B53" s="5">
        <v>0</v>
      </c>
      <c r="C53" s="5">
        <v>0</v>
      </c>
      <c r="D53" s="5">
        <f t="shared" si="30"/>
        <v>0</v>
      </c>
      <c r="E53" s="5">
        <v>0</v>
      </c>
      <c r="F53" s="5">
        <v>0</v>
      </c>
      <c r="G53" s="5">
        <f t="shared" si="31"/>
        <v>0</v>
      </c>
    </row>
    <row r="54" spans="1:7" x14ac:dyDescent="0.2">
      <c r="A54" s="24"/>
      <c r="B54" s="5"/>
      <c r="C54" s="5"/>
      <c r="D54" s="5"/>
      <c r="E54" s="5"/>
      <c r="F54" s="5"/>
      <c r="G54" s="5"/>
    </row>
    <row r="55" spans="1:7" x14ac:dyDescent="0.2">
      <c r="A55" s="24" t="s">
        <v>25</v>
      </c>
      <c r="B55" s="5">
        <v>0</v>
      </c>
      <c r="C55" s="5">
        <v>0</v>
      </c>
      <c r="D55" s="5">
        <f t="shared" si="30"/>
        <v>0</v>
      </c>
      <c r="E55" s="5">
        <v>0</v>
      </c>
      <c r="F55" s="5">
        <v>0</v>
      </c>
      <c r="G55" s="5">
        <f t="shared" si="31"/>
        <v>0</v>
      </c>
    </row>
    <row r="56" spans="1:7" x14ac:dyDescent="0.2">
      <c r="A56" s="24"/>
      <c r="B56" s="5"/>
      <c r="C56" s="5"/>
      <c r="D56" s="5"/>
      <c r="E56" s="5"/>
      <c r="F56" s="5"/>
      <c r="G56" s="5"/>
    </row>
    <row r="57" spans="1:7" ht="22.5" x14ac:dyDescent="0.2">
      <c r="A57" s="24" t="s">
        <v>26</v>
      </c>
      <c r="B57" s="5">
        <v>0</v>
      </c>
      <c r="C57" s="5">
        <v>0</v>
      </c>
      <c r="D57" s="5">
        <f t="shared" si="30"/>
        <v>0</v>
      </c>
      <c r="E57" s="5">
        <v>0</v>
      </c>
      <c r="F57" s="5">
        <v>0</v>
      </c>
      <c r="G57" s="5">
        <f t="shared" si="31"/>
        <v>0</v>
      </c>
    </row>
    <row r="58" spans="1:7" x14ac:dyDescent="0.2">
      <c r="A58" s="24"/>
      <c r="B58" s="5"/>
      <c r="C58" s="5"/>
      <c r="D58" s="5"/>
      <c r="E58" s="5"/>
      <c r="F58" s="5"/>
      <c r="G58" s="5"/>
    </row>
    <row r="59" spans="1:7" x14ac:dyDescent="0.2">
      <c r="A59" s="24" t="s">
        <v>128</v>
      </c>
      <c r="B59" s="5">
        <v>0</v>
      </c>
      <c r="C59" s="5">
        <v>0</v>
      </c>
      <c r="D59" s="5">
        <f t="shared" si="30"/>
        <v>0</v>
      </c>
      <c r="E59" s="5">
        <v>0</v>
      </c>
      <c r="F59" s="5">
        <v>0</v>
      </c>
      <c r="G59" s="5">
        <f t="shared" si="31"/>
        <v>0</v>
      </c>
    </row>
    <row r="60" spans="1:7" x14ac:dyDescent="0.2">
      <c r="A60" s="24"/>
      <c r="B60" s="5"/>
      <c r="C60" s="5"/>
      <c r="D60" s="5"/>
      <c r="E60" s="5"/>
      <c r="F60" s="5"/>
      <c r="G60" s="5"/>
    </row>
    <row r="61" spans="1:7" x14ac:dyDescent="0.2">
      <c r="A61" s="24" t="s">
        <v>14</v>
      </c>
      <c r="B61" s="5">
        <v>0</v>
      </c>
      <c r="C61" s="5">
        <v>0</v>
      </c>
      <c r="D61" s="5">
        <f t="shared" si="30"/>
        <v>0</v>
      </c>
      <c r="E61" s="5">
        <v>0</v>
      </c>
      <c r="F61" s="5">
        <v>0</v>
      </c>
      <c r="G61" s="5">
        <f t="shared" si="31"/>
        <v>0</v>
      </c>
    </row>
    <row r="62" spans="1:7" x14ac:dyDescent="0.2">
      <c r="A62" s="24"/>
      <c r="B62" s="5"/>
      <c r="C62" s="5"/>
      <c r="D62" s="5"/>
      <c r="E62" s="5"/>
      <c r="F62" s="5"/>
      <c r="G62" s="5"/>
    </row>
    <row r="63" spans="1:7" x14ac:dyDescent="0.2">
      <c r="A63" s="11" t="s">
        <v>50</v>
      </c>
      <c r="B63" s="16">
        <f t="shared" ref="B63:G63" si="32">SUM(B49:B61)</f>
        <v>0</v>
      </c>
      <c r="C63" s="16">
        <f t="shared" si="32"/>
        <v>0</v>
      </c>
      <c r="D63" s="16">
        <f t="shared" si="32"/>
        <v>0</v>
      </c>
      <c r="E63" s="16">
        <f t="shared" si="32"/>
        <v>0</v>
      </c>
      <c r="F63" s="16">
        <f t="shared" si="32"/>
        <v>0</v>
      </c>
      <c r="G63" s="16">
        <f t="shared" si="32"/>
        <v>0</v>
      </c>
    </row>
    <row r="65" spans="1:7" x14ac:dyDescent="0.2">
      <c r="A65" s="1" t="s">
        <v>120</v>
      </c>
    </row>
    <row r="77" spans="1:7" ht="12.75" x14ac:dyDescent="0.2">
      <c r="A77" s="54" t="s">
        <v>154</v>
      </c>
      <c r="B77" s="54"/>
      <c r="C77" s="48"/>
      <c r="D77" s="54" t="s">
        <v>156</v>
      </c>
      <c r="E77" s="54"/>
      <c r="F77" s="54"/>
      <c r="G77" s="54"/>
    </row>
    <row r="78" spans="1:7" ht="12.75" x14ac:dyDescent="0.2">
      <c r="A78" s="54" t="s">
        <v>155</v>
      </c>
      <c r="B78" s="54"/>
      <c r="C78" s="48"/>
      <c r="D78" s="54" t="s">
        <v>157</v>
      </c>
      <c r="E78" s="54"/>
      <c r="F78" s="54"/>
      <c r="G78" s="54"/>
    </row>
  </sheetData>
  <sheetProtection formatCells="0" formatColumns="0" formatRows="0" insertRows="0" deleteRows="0" autoFilter="0"/>
  <mergeCells count="10">
    <mergeCell ref="A1:G1"/>
    <mergeCell ref="A30:G30"/>
    <mergeCell ref="G45:G46"/>
    <mergeCell ref="G32:G33"/>
    <mergeCell ref="A44:G44"/>
    <mergeCell ref="A78:B78"/>
    <mergeCell ref="D77:G77"/>
    <mergeCell ref="D78:G78"/>
    <mergeCell ref="A77:B77"/>
    <mergeCell ref="G3:G4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view="pageBreakPreview" zoomScaleNormal="100" zoomScaleSheetLayoutView="100" workbookViewId="0">
      <selection activeCell="F51" sqref="F5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63" customHeight="1" x14ac:dyDescent="0.2">
      <c r="A1" s="55" t="s">
        <v>153</v>
      </c>
      <c r="B1" s="50"/>
      <c r="C1" s="50"/>
      <c r="D1" s="50"/>
      <c r="E1" s="50"/>
      <c r="F1" s="50"/>
      <c r="G1" s="51"/>
    </row>
    <row r="2" spans="1:7" x14ac:dyDescent="0.2">
      <c r="A2" s="31"/>
      <c r="B2" s="28"/>
      <c r="C2" s="29"/>
      <c r="D2" s="26" t="s">
        <v>57</v>
      </c>
      <c r="E2" s="29"/>
      <c r="F2" s="30"/>
      <c r="G2" s="5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5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41019373.579999998</v>
      </c>
      <c r="C6" s="13">
        <f t="shared" si="0"/>
        <v>23396596.09</v>
      </c>
      <c r="D6" s="13">
        <f t="shared" si="0"/>
        <v>64415969.670000002</v>
      </c>
      <c r="E6" s="13">
        <f t="shared" si="0"/>
        <v>54686197.469999999</v>
      </c>
      <c r="F6" s="13">
        <f t="shared" si="0"/>
        <v>54686197.469999999</v>
      </c>
      <c r="G6" s="13">
        <f t="shared" si="0"/>
        <v>9729772.2000000011</v>
      </c>
    </row>
    <row r="7" spans="1:7" x14ac:dyDescent="0.2">
      <c r="A7" s="25" t="s">
        <v>40</v>
      </c>
      <c r="B7" s="5">
        <v>3138127.35</v>
      </c>
      <c r="C7" s="5">
        <v>-108181.89</v>
      </c>
      <c r="D7" s="5">
        <f>B7+C7</f>
        <v>3029945.46</v>
      </c>
      <c r="E7" s="5">
        <v>2052746.28</v>
      </c>
      <c r="F7" s="5">
        <v>2052746.28</v>
      </c>
      <c r="G7" s="5">
        <f>D7-E7</f>
        <v>977199.17999999993</v>
      </c>
    </row>
    <row r="8" spans="1:7" x14ac:dyDescent="0.2">
      <c r="A8" s="25" t="s">
        <v>16</v>
      </c>
      <c r="B8" s="5">
        <v>512558.4</v>
      </c>
      <c r="C8" s="5">
        <v>78614.33</v>
      </c>
      <c r="D8" s="5">
        <f t="shared" ref="D8:D14" si="1">B8+C8</f>
        <v>591172.73</v>
      </c>
      <c r="E8" s="5">
        <v>384167.08</v>
      </c>
      <c r="F8" s="5">
        <v>384167.08</v>
      </c>
      <c r="G8" s="5">
        <f t="shared" ref="G8:G14" si="2">D8-E8</f>
        <v>207005.64999999997</v>
      </c>
    </row>
    <row r="9" spans="1:7" x14ac:dyDescent="0.2">
      <c r="A9" s="25" t="s">
        <v>122</v>
      </c>
      <c r="B9" s="5">
        <v>13948743.220000001</v>
      </c>
      <c r="C9" s="5">
        <v>10804450.939999999</v>
      </c>
      <c r="D9" s="5">
        <f t="shared" si="1"/>
        <v>24753194.16</v>
      </c>
      <c r="E9" s="5">
        <v>23777062.219999999</v>
      </c>
      <c r="F9" s="5">
        <v>23777062.219999999</v>
      </c>
      <c r="G9" s="5">
        <f t="shared" si="2"/>
        <v>976131.94000000134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2186820.67</v>
      </c>
      <c r="C11" s="5">
        <v>391347.28</v>
      </c>
      <c r="D11" s="5">
        <f t="shared" si="1"/>
        <v>2578167.9500000002</v>
      </c>
      <c r="E11" s="5">
        <v>1788579.81</v>
      </c>
      <c r="F11" s="5">
        <v>1788579.81</v>
      </c>
      <c r="G11" s="5">
        <f t="shared" si="2"/>
        <v>789588.14000000013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3427029.97</v>
      </c>
      <c r="C13" s="5">
        <v>-5186.12</v>
      </c>
      <c r="D13" s="5">
        <f t="shared" si="1"/>
        <v>3421843.85</v>
      </c>
      <c r="E13" s="5">
        <v>1775930.65</v>
      </c>
      <c r="F13" s="5">
        <v>1775930.65</v>
      </c>
      <c r="G13" s="5">
        <f t="shared" si="2"/>
        <v>1645913.2000000002</v>
      </c>
    </row>
    <row r="14" spans="1:7" x14ac:dyDescent="0.2">
      <c r="A14" s="25" t="s">
        <v>18</v>
      </c>
      <c r="B14" s="5">
        <v>17806093.969999999</v>
      </c>
      <c r="C14" s="5">
        <v>12235551.550000001</v>
      </c>
      <c r="D14" s="5">
        <f t="shared" si="1"/>
        <v>30041645.52</v>
      </c>
      <c r="E14" s="5">
        <v>24907711.43</v>
      </c>
      <c r="F14" s="5">
        <v>24907711.43</v>
      </c>
      <c r="G14" s="5">
        <f t="shared" si="2"/>
        <v>5133934.09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31600098.239999998</v>
      </c>
      <c r="C16" s="13">
        <f t="shared" si="3"/>
        <v>55436044.75</v>
      </c>
      <c r="D16" s="13">
        <f t="shared" si="3"/>
        <v>87036142.989999995</v>
      </c>
      <c r="E16" s="13">
        <f t="shared" si="3"/>
        <v>49340135.309999995</v>
      </c>
      <c r="F16" s="13">
        <f t="shared" si="3"/>
        <v>50061268.5</v>
      </c>
      <c r="G16" s="13">
        <f t="shared" si="3"/>
        <v>37696007.68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29680659.879999999</v>
      </c>
      <c r="C18" s="5">
        <v>55347107.369999997</v>
      </c>
      <c r="D18" s="5">
        <f t="shared" ref="D18:D23" si="5">B18+C18</f>
        <v>85027767.25</v>
      </c>
      <c r="E18" s="5">
        <v>48342632.509999998</v>
      </c>
      <c r="F18" s="5">
        <v>49063765.700000003</v>
      </c>
      <c r="G18" s="5">
        <f t="shared" si="4"/>
        <v>36685134.740000002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1919438.36</v>
      </c>
      <c r="C20" s="5">
        <v>88937.38</v>
      </c>
      <c r="D20" s="5">
        <f t="shared" si="5"/>
        <v>2008375.7400000002</v>
      </c>
      <c r="E20" s="5">
        <v>997502.8</v>
      </c>
      <c r="F20" s="5">
        <v>997502.8</v>
      </c>
      <c r="G20" s="5">
        <f t="shared" si="4"/>
        <v>1010872.9400000002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2849753.3600000003</v>
      </c>
      <c r="C25" s="13">
        <f t="shared" si="6"/>
        <v>4368520.8900000006</v>
      </c>
      <c r="D25" s="13">
        <f t="shared" si="6"/>
        <v>7218274.25</v>
      </c>
      <c r="E25" s="13">
        <f t="shared" si="6"/>
        <v>5898149.2199999997</v>
      </c>
      <c r="F25" s="13">
        <f t="shared" si="6"/>
        <v>5898149.2199999997</v>
      </c>
      <c r="G25" s="13">
        <f t="shared" si="6"/>
        <v>1320125.0300000003</v>
      </c>
    </row>
    <row r="26" spans="1:7" x14ac:dyDescent="0.2">
      <c r="A26" s="25" t="s">
        <v>28</v>
      </c>
      <c r="B26" s="5">
        <v>2557539.33</v>
      </c>
      <c r="C26" s="5">
        <v>3728958.18</v>
      </c>
      <c r="D26" s="5">
        <f>B26+C26</f>
        <v>6286497.5099999998</v>
      </c>
      <c r="E26" s="5">
        <v>5321471.7699999996</v>
      </c>
      <c r="F26" s="5">
        <v>5321471.7699999996</v>
      </c>
      <c r="G26" s="5">
        <f t="shared" ref="G26:G34" si="7">D26-E26</f>
        <v>965025.74000000022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292214.03000000003</v>
      </c>
      <c r="C32" s="5">
        <v>639562.71</v>
      </c>
      <c r="D32" s="5">
        <f t="shared" si="8"/>
        <v>931776.74</v>
      </c>
      <c r="E32" s="5">
        <v>576677.44999999995</v>
      </c>
      <c r="F32" s="5">
        <v>576677.44999999995</v>
      </c>
      <c r="G32" s="5">
        <f t="shared" si="7"/>
        <v>355099.29000000004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75469225.180000007</v>
      </c>
      <c r="C42" s="16">
        <f t="shared" si="12"/>
        <v>83201161.730000004</v>
      </c>
      <c r="D42" s="16">
        <f t="shared" si="12"/>
        <v>158670386.91</v>
      </c>
      <c r="E42" s="16">
        <f t="shared" si="12"/>
        <v>109924482</v>
      </c>
      <c r="F42" s="16">
        <f t="shared" si="12"/>
        <v>110645615.19</v>
      </c>
      <c r="G42" s="16">
        <f t="shared" si="12"/>
        <v>48745904.910000004</v>
      </c>
    </row>
    <row r="44" spans="1:7" x14ac:dyDescent="0.2">
      <c r="A44" s="1" t="s">
        <v>120</v>
      </c>
    </row>
    <row r="54" spans="1:7" ht="12.75" x14ac:dyDescent="0.2">
      <c r="A54" s="54" t="s">
        <v>154</v>
      </c>
      <c r="B54" s="54"/>
      <c r="C54" s="49"/>
      <c r="D54" s="54" t="s">
        <v>156</v>
      </c>
      <c r="E54" s="54"/>
      <c r="F54" s="54"/>
      <c r="G54" s="54"/>
    </row>
    <row r="55" spans="1:7" ht="12.75" x14ac:dyDescent="0.2">
      <c r="A55" s="54" t="s">
        <v>155</v>
      </c>
      <c r="B55" s="54"/>
      <c r="C55" s="49"/>
      <c r="D55" s="54" t="s">
        <v>157</v>
      </c>
      <c r="E55" s="54"/>
      <c r="F55" s="54"/>
      <c r="G55" s="54"/>
    </row>
  </sheetData>
  <sheetProtection formatCells="0" formatColumns="0" formatRows="0" autoFilter="0"/>
  <mergeCells count="6">
    <mergeCell ref="G2:G3"/>
    <mergeCell ref="A1:G1"/>
    <mergeCell ref="A54:B54"/>
    <mergeCell ref="A55:B55"/>
    <mergeCell ref="D54:G54"/>
    <mergeCell ref="D55:G5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2024-11-05T22:26:08Z</cp:lastPrinted>
  <dcterms:created xsi:type="dcterms:W3CDTF">2014-02-10T03:37:14Z</dcterms:created>
  <dcterms:modified xsi:type="dcterms:W3CDTF">2024-11-05T22:26:11Z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