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0210BBC6-E33D-41A4-8D76-CEAAD6A36AA3}" xr6:coauthVersionLast="46" xr6:coauthVersionMax="46" xr10:uidLastSave="{00000000-0000-0000-0000-000000000000}"/>
  <bookViews>
    <workbookView xWindow="735" yWindow="735" windowWidth="14175" windowHeight="9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<sst xmlns="http://schemas.openxmlformats.org/spreadsheetml/2006/main" count="202" uniqueCount="142">
  <si>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</si>
  <si>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</si>
  <si>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</si>
  <si>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</si>
  <si>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</si>
  <si>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</si>
  <si>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</si>
  <si>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</si>
  <si>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</si>
  <si>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</si>
  <si>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</si>
  <si>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</si>
  <si>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</si>
  <si>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</si>
  <si>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</si>
  <si>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</si>
  <si>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</si>
  <si>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</si>
  <si>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</si>
  <si>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</si>
  <si>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</si>
  <si>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</si>
  <si>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</si>
  <si>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</si>
  <si>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</si>
  <si>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</si>
  <si>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</si>
  <si>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</si>
  <si>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</si>
  <si>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</si>
  <si>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</si>
  <si>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</si>
  <si>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</si>
  <si>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</si>
  <si>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</si>
  <si>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</si>
  <si>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</si>
  <si>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</si>
  <si>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</si>
  <si>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</si>
  <si>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</si>
  <si>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</si>
  <si>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</si>
  <si>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</si>
  <si>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</si>
  <si>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</si>
  <si>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</si>
  <si>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</si>
  <si>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</si>
  <si>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</si>
  <si>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</si>
  <si>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</si>
  <si>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</si>
  <si>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</si>
  <si>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</si>
  <si>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</si>
  <si>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</si>
  <si>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</si>
  <si>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</si>
  <si>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</si>
  <si>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</si>
  <si>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</si>
  <si>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</si>
  <si>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</si>
  <si>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</si>
  <si>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</si>
  <si>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</si>
  <si>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</si>
  <si>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</si>
  <si>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</si>
  <si>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</si>
  <si>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</si>
  <si>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</si>
  <si>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</si>
  <si>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</si>
  <si>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</si>
  <si>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</si>
  <si>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</si>
  <si>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</si>
  <si>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</si>
  <si>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</si>
  <si>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</si>
  <si>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</si>
  <si>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</si>
  <si>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</si>
  <si>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</si>
  <si>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</si>
  <si>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</si>
  <si>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</si>
  <si>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</si>
  <si>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</si>
  <si>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</si>
  <si>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</si>
  <si>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</si>
  <si>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</si>
  <si>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</si>
  <si>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</si>
  <si>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</si>
  <si>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</si>
  <si>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</si>
  <si>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</si>
  <si>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</si>
  <si>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</si>
  <si>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</si>
  <si>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</si>
  <si>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</si>
  <si>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</si>
  <si>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</si>
  <si>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</si>
  <si>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</si>
  <si>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</si>
  <si>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</si>
  <si>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</si>
  <si>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</si>
  <si>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</si>
  <si>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</si>
  <si>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</si>
  <si>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</si>
  <si>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</si>
  <si>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</si>
  <si>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</si>
  <si>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</si>
  <si>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</si>
  <si>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</si>
  <si>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</si>
  <si>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</si>
  <si>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</si>
  <si>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</si>
  <si>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</si>
  <si>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Atarjea
Estado Analítico del Ejercicio del Presupuesto de Egresos
Clasificación por Objeto del Gasto (Capítulo y Concepto)
Del 1 de Enero al 30 de Septiembre de 2024</t>
  </si>
  <si>
    <t>Sistema para el Desarrollo Integral de la Familia del Municipio de Atarjea
Estado Analítico del Ejercicio del Presupuesto de Egresos
Clasificación Económica (por Tipo de Gasto)
Del 1 de Enero al 30 de Septiembre de 2024</t>
  </si>
  <si>
    <t>31120M05D010000 DIRECCION GENERAL</t>
  </si>
  <si>
    <t>31120M05D020000 ADULTOS MAYORES</t>
  </si>
  <si>
    <t>31120M05D030000 ALIMENTARIO</t>
  </si>
  <si>
    <t>31120M05D040000 REHABILITACION</t>
  </si>
  <si>
    <t>31120M05D050000 RED MOVIL</t>
  </si>
  <si>
    <t>31120M05D060000 PREESCOLAR DIF-SEG</t>
  </si>
  <si>
    <t>31120M05D080000 CENTRO DE DESARROLLO PAR</t>
  </si>
  <si>
    <t>Sistema para el Desarrollo Integral de la Familia del Municipio de Atarjea
Estado Analítico del Ejercicio del Presupuesto de Egresos
Clasificación Administrativa
Del 1 de Enero al 30 de Septiembre de 2024</t>
  </si>
  <si>
    <t>Sistema para el Desarrollo Integral de la Familia del Municipio de Atarjea
Estado Analítico del Ejercicio del Presupuesto de Egresos
Clasificación Administrativa (Poderes)
Del 1 de Enero al 30 de Septiembre de 2024</t>
  </si>
  <si>
    <t>Sistema para el Desarrollo Integral de la Familia del Municipio de Atarjea
Estado Analítico del Ejercicio del Presupuesto de Egresos
Clasificación Administrativa (Sector Paraestatal)
Del 1 de Enero al 30 de Septiembre de 2024</t>
  </si>
  <si>
    <t>Sistema para el Desarrollo Integral de la Familia del Municipio de Atarjea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</si>
</sst>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3053138.72</v>
      </c>
      <c r="C5" s="12">
        <f>SUM(C6:C12)</f>
        <v>239429.71000000002</v>
      </c>
      <c r="D5" s="12">
        <f>B5+C5</f>
        <v>3292568.43</v>
      </c>
      <c r="E5" s="12">
        <f>SUM(E6:E12)</f>
        <v>1736286.46</v>
      </c>
      <c r="F5" s="12">
        <f>SUM(F6:F12)</f>
        <v>1736286.46</v>
      </c>
      <c r="G5" s="12">
        <f>D5-E5</f>
        <v>1556281.9700000002</v>
      </c>
    </row>
    <row r="6" spans="1:8" x14ac:dyDescent="0.2">
      <c r="A6" s="19" t="s">
        <v>62</v>
      </c>
      <c r="B6" s="5">
        <v>2393902.6</v>
      </c>
      <c r="C6" s="5">
        <v>0</v>
      </c>
      <c r="D6" s="5">
        <f t="shared" ref="D6:D69" si="0">B6+C6</f>
        <v>2393902.6</v>
      </c>
      <c r="E6" s="5">
        <v>1658225.41</v>
      </c>
      <c r="F6" s="5">
        <v>1658225.41</v>
      </c>
      <c r="G6" s="5">
        <f t="shared" ref="G6:G69" si="1">D6-E6</f>
        <v>735677.19000000018</v>
      </c>
      <c r="H6" s="9">
        <v>1100</v>
      </c>
    </row>
    <row r="7" spans="1:8" x14ac:dyDescent="0.2">
      <c r="A7" s="19" t="s">
        <v>63</v>
      </c>
      <c r="B7" s="5">
        <v>248000</v>
      </c>
      <c r="C7" s="5">
        <v>170000</v>
      </c>
      <c r="D7" s="5">
        <f t="shared" si="0"/>
        <v>418000</v>
      </c>
      <c r="E7" s="5">
        <v>78061.05</v>
      </c>
      <c r="F7" s="5">
        <v>78061.05</v>
      </c>
      <c r="G7" s="5">
        <f t="shared" si="1"/>
        <v>339938.95</v>
      </c>
      <c r="H7" s="9">
        <v>1200</v>
      </c>
    </row>
    <row r="8" spans="1:8" x14ac:dyDescent="0.2">
      <c r="A8" s="19" t="s">
        <v>64</v>
      </c>
      <c r="B8" s="5">
        <v>341236.12</v>
      </c>
      <c r="C8" s="5">
        <v>0</v>
      </c>
      <c r="D8" s="5">
        <f t="shared" si="0"/>
        <v>341236.12</v>
      </c>
      <c r="E8" s="5">
        <v>0</v>
      </c>
      <c r="F8" s="5">
        <v>0</v>
      </c>
      <c r="G8" s="5">
        <f t="shared" si="1"/>
        <v>341236.12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70000</v>
      </c>
      <c r="C10" s="5">
        <v>69429.710000000006</v>
      </c>
      <c r="D10" s="5">
        <f t="shared" si="0"/>
        <v>139429.71000000002</v>
      </c>
      <c r="E10" s="5">
        <v>0</v>
      </c>
      <c r="F10" s="5">
        <v>0</v>
      </c>
      <c r="G10" s="5">
        <f t="shared" si="1"/>
        <v>139429.71000000002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248000</v>
      </c>
      <c r="C13" s="13">
        <f>SUM(C14:C22)</f>
        <v>411088.95</v>
      </c>
      <c r="D13" s="13">
        <f t="shared" si="0"/>
        <v>659088.94999999995</v>
      </c>
      <c r="E13" s="13">
        <f>SUM(E14:E22)</f>
        <v>128005.27</v>
      </c>
      <c r="F13" s="13">
        <f>SUM(F14:F22)</f>
        <v>128005.27</v>
      </c>
      <c r="G13" s="13">
        <f t="shared" si="1"/>
        <v>531083.67999999993</v>
      </c>
      <c r="H13" s="18">
        <v>0</v>
      </c>
    </row>
    <row r="14" spans="1:8" x14ac:dyDescent="0.2">
      <c r="A14" s="19" t="s">
        <v>67</v>
      </c>
      <c r="B14" s="5">
        <v>96000</v>
      </c>
      <c r="C14" s="5">
        <v>145088.95000000001</v>
      </c>
      <c r="D14" s="5">
        <f t="shared" si="0"/>
        <v>241088.95</v>
      </c>
      <c r="E14" s="5">
        <v>86225.8</v>
      </c>
      <c r="F14" s="5">
        <v>86225.8</v>
      </c>
      <c r="G14" s="5">
        <f t="shared" si="1"/>
        <v>154863.15000000002</v>
      </c>
      <c r="H14" s="9">
        <v>2100</v>
      </c>
    </row>
    <row r="15" spans="1:8" x14ac:dyDescent="0.2">
      <c r="A15" s="19" t="s">
        <v>68</v>
      </c>
      <c r="B15" s="5">
        <v>24000</v>
      </c>
      <c r="C15" s="5">
        <v>71000</v>
      </c>
      <c r="D15" s="5">
        <f t="shared" si="0"/>
        <v>95000</v>
      </c>
      <c r="E15" s="5">
        <v>3740</v>
      </c>
      <c r="F15" s="5">
        <v>3740</v>
      </c>
      <c r="G15" s="5">
        <f t="shared" si="1"/>
        <v>91260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11000</v>
      </c>
      <c r="C17" s="5">
        <v>66000</v>
      </c>
      <c r="D17" s="5">
        <f t="shared" si="0"/>
        <v>77000</v>
      </c>
      <c r="E17" s="5">
        <v>295</v>
      </c>
      <c r="F17" s="5">
        <v>295</v>
      </c>
      <c r="G17" s="5">
        <f t="shared" si="1"/>
        <v>76705</v>
      </c>
      <c r="H17" s="9">
        <v>2400</v>
      </c>
    </row>
    <row r="18" spans="1:8" x14ac:dyDescent="0.2">
      <c r="A18" s="19" t="s">
        <v>71</v>
      </c>
      <c r="B18" s="5">
        <v>10000</v>
      </c>
      <c r="C18" s="5">
        <v>22000</v>
      </c>
      <c r="D18" s="5">
        <f t="shared" si="0"/>
        <v>32000</v>
      </c>
      <c r="E18" s="5">
        <v>10579.01</v>
      </c>
      <c r="F18" s="5">
        <v>10579.01</v>
      </c>
      <c r="G18" s="5">
        <f t="shared" si="1"/>
        <v>21420.989999999998</v>
      </c>
      <c r="H18" s="9">
        <v>2500</v>
      </c>
    </row>
    <row r="19" spans="1:8" x14ac:dyDescent="0.2">
      <c r="A19" s="19" t="s">
        <v>72</v>
      </c>
      <c r="B19" s="5">
        <v>90000</v>
      </c>
      <c r="C19" s="5">
        <v>57000</v>
      </c>
      <c r="D19" s="5">
        <f t="shared" si="0"/>
        <v>147000</v>
      </c>
      <c r="E19" s="5">
        <v>22919.3</v>
      </c>
      <c r="F19" s="5">
        <v>22919.3</v>
      </c>
      <c r="G19" s="5">
        <f t="shared" si="1"/>
        <v>124080.7</v>
      </c>
      <c r="H19" s="9">
        <v>2600</v>
      </c>
    </row>
    <row r="20" spans="1:8" x14ac:dyDescent="0.2">
      <c r="A20" s="19" t="s">
        <v>73</v>
      </c>
      <c r="B20" s="5">
        <v>3000</v>
      </c>
      <c r="C20" s="5">
        <v>0</v>
      </c>
      <c r="D20" s="5">
        <f t="shared" si="0"/>
        <v>3000</v>
      </c>
      <c r="E20" s="5">
        <v>0</v>
      </c>
      <c r="F20" s="5">
        <v>0</v>
      </c>
      <c r="G20" s="5">
        <f t="shared" si="1"/>
        <v>3000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14000</v>
      </c>
      <c r="C22" s="5">
        <v>50000</v>
      </c>
      <c r="D22" s="5">
        <f t="shared" si="0"/>
        <v>64000</v>
      </c>
      <c r="E22" s="5">
        <v>4246.16</v>
      </c>
      <c r="F22" s="5">
        <v>4246.16</v>
      </c>
      <c r="G22" s="5">
        <f t="shared" si="1"/>
        <v>59753.84</v>
      </c>
      <c r="H22" s="9">
        <v>2900</v>
      </c>
    </row>
    <row r="23" spans="1:8" x14ac:dyDescent="0.2">
      <c r="A23" s="17" t="s">
        <v>59</v>
      </c>
      <c r="B23" s="13">
        <f>SUM(B24:B32)</f>
        <v>316500</v>
      </c>
      <c r="C23" s="13">
        <f>SUM(C24:C32)</f>
        <v>495575.85</v>
      </c>
      <c r="D23" s="13">
        <f t="shared" si="0"/>
        <v>812075.85</v>
      </c>
      <c r="E23" s="13">
        <f>SUM(E24:E32)</f>
        <v>112933.70000000001</v>
      </c>
      <c r="F23" s="13">
        <f>SUM(F24:F32)</f>
        <v>112933.70000000001</v>
      </c>
      <c r="G23" s="13">
        <f t="shared" si="1"/>
        <v>699142.14999999991</v>
      </c>
      <c r="H23" s="18">
        <v>0</v>
      </c>
    </row>
    <row r="24" spans="1:8" x14ac:dyDescent="0.2">
      <c r="A24" s="19" t="s">
        <v>76</v>
      </c>
      <c r="B24" s="5">
        <v>71500</v>
      </c>
      <c r="C24" s="5">
        <v>37903.24</v>
      </c>
      <c r="D24" s="5">
        <f t="shared" si="0"/>
        <v>109403.23999999999</v>
      </c>
      <c r="E24" s="5">
        <v>15838</v>
      </c>
      <c r="F24" s="5">
        <v>15838</v>
      </c>
      <c r="G24" s="5">
        <f t="shared" si="1"/>
        <v>93565.239999999991</v>
      </c>
      <c r="H24" s="9">
        <v>3100</v>
      </c>
    </row>
    <row r="25" spans="1:8" x14ac:dyDescent="0.2">
      <c r="A25" s="19" t="s">
        <v>77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5000</v>
      </c>
      <c r="C26" s="5">
        <v>20000</v>
      </c>
      <c r="D26" s="5">
        <f t="shared" si="0"/>
        <v>25000</v>
      </c>
      <c r="E26" s="5">
        <v>0</v>
      </c>
      <c r="F26" s="5">
        <v>0</v>
      </c>
      <c r="G26" s="5">
        <f t="shared" si="1"/>
        <v>25000</v>
      </c>
      <c r="H26" s="9">
        <v>3300</v>
      </c>
    </row>
    <row r="27" spans="1:8" x14ac:dyDescent="0.2">
      <c r="A27" s="19" t="s">
        <v>79</v>
      </c>
      <c r="B27" s="5">
        <v>17000</v>
      </c>
      <c r="C27" s="5">
        <v>0</v>
      </c>
      <c r="D27" s="5">
        <f t="shared" si="0"/>
        <v>17000</v>
      </c>
      <c r="E27" s="5">
        <v>4202.68</v>
      </c>
      <c r="F27" s="5">
        <v>4202.68</v>
      </c>
      <c r="G27" s="5">
        <f t="shared" si="1"/>
        <v>12797.32</v>
      </c>
      <c r="H27" s="9">
        <v>3400</v>
      </c>
    </row>
    <row r="28" spans="1:8" x14ac:dyDescent="0.2">
      <c r="A28" s="19" t="s">
        <v>80</v>
      </c>
      <c r="B28" s="5">
        <v>51000</v>
      </c>
      <c r="C28" s="5">
        <v>142672.60999999999</v>
      </c>
      <c r="D28" s="5">
        <f t="shared" si="0"/>
        <v>193672.61</v>
      </c>
      <c r="E28" s="5">
        <v>11944.57</v>
      </c>
      <c r="F28" s="5">
        <v>11944.57</v>
      </c>
      <c r="G28" s="5">
        <f t="shared" si="1"/>
        <v>181728.03999999998</v>
      </c>
      <c r="H28" s="9">
        <v>3500</v>
      </c>
    </row>
    <row r="29" spans="1:8" x14ac:dyDescent="0.2">
      <c r="A29" s="19" t="s">
        <v>81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106500</v>
      </c>
      <c r="C30" s="5">
        <v>92000</v>
      </c>
      <c r="D30" s="5">
        <f t="shared" si="0"/>
        <v>198500</v>
      </c>
      <c r="E30" s="5">
        <v>65446.57</v>
      </c>
      <c r="F30" s="5">
        <v>65446.57</v>
      </c>
      <c r="G30" s="5">
        <f t="shared" si="1"/>
        <v>133053.43</v>
      </c>
      <c r="H30" s="9">
        <v>3700</v>
      </c>
    </row>
    <row r="31" spans="1:8" x14ac:dyDescent="0.2">
      <c r="A31" s="19" t="s">
        <v>83</v>
      </c>
      <c r="B31" s="5">
        <v>49500</v>
      </c>
      <c r="C31" s="5">
        <v>203000</v>
      </c>
      <c r="D31" s="5">
        <f t="shared" si="0"/>
        <v>252500</v>
      </c>
      <c r="E31" s="5">
        <v>7493.86</v>
      </c>
      <c r="F31" s="5">
        <v>7493.86</v>
      </c>
      <c r="G31" s="5">
        <f t="shared" si="1"/>
        <v>245006.14</v>
      </c>
      <c r="H31" s="9">
        <v>3800</v>
      </c>
    </row>
    <row r="32" spans="1:8" x14ac:dyDescent="0.2">
      <c r="A32" s="19" t="s">
        <v>18</v>
      </c>
      <c r="B32" s="5">
        <v>16000</v>
      </c>
      <c r="C32" s="5">
        <v>0</v>
      </c>
      <c r="D32" s="5">
        <f t="shared" si="0"/>
        <v>16000</v>
      </c>
      <c r="E32" s="5">
        <v>8008.02</v>
      </c>
      <c r="F32" s="5">
        <v>8008.02</v>
      </c>
      <c r="G32" s="5">
        <f t="shared" si="1"/>
        <v>7991.98</v>
      </c>
      <c r="H32" s="9">
        <v>3900</v>
      </c>
    </row>
    <row r="33" spans="1:8" x14ac:dyDescent="0.2">
      <c r="A33" s="17" t="s">
        <v>124</v>
      </c>
      <c r="B33" s="13">
        <f>SUM(B34:B42)</f>
        <v>362361.28</v>
      </c>
      <c r="C33" s="13">
        <f>SUM(C34:C42)</f>
        <v>410613.63</v>
      </c>
      <c r="D33" s="13">
        <f t="shared" si="0"/>
        <v>772974.91</v>
      </c>
      <c r="E33" s="13">
        <f>SUM(E34:E42)</f>
        <v>294719.57</v>
      </c>
      <c r="F33" s="13">
        <f>SUM(F34:F42)</f>
        <v>294719.57</v>
      </c>
      <c r="G33" s="13">
        <f t="shared" si="1"/>
        <v>478255.34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362361.28</v>
      </c>
      <c r="C37" s="5">
        <v>410613.63</v>
      </c>
      <c r="D37" s="5">
        <f t="shared" si="0"/>
        <v>772974.91</v>
      </c>
      <c r="E37" s="5">
        <v>294719.57</v>
      </c>
      <c r="F37" s="5">
        <v>294719.57</v>
      </c>
      <c r="G37" s="5">
        <f t="shared" si="1"/>
        <v>478255.34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0</v>
      </c>
      <c r="C43" s="13">
        <f>SUM(C44:C52)</f>
        <v>0</v>
      </c>
      <c r="D43" s="13">
        <f t="shared" si="0"/>
        <v>0</v>
      </c>
      <c r="E43" s="13">
        <f>SUM(E44:E52)</f>
        <v>0</v>
      </c>
      <c r="F43" s="13">
        <f>SUM(F44:F52)</f>
        <v>0</v>
      </c>
      <c r="G43" s="13">
        <f t="shared" si="1"/>
        <v>0</v>
      </c>
      <c r="H43" s="18">
        <v>0</v>
      </c>
    </row>
    <row r="44" spans="1:8" x14ac:dyDescent="0.2">
      <c r="A44" s="4" t="s">
        <v>91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3980000</v>
      </c>
      <c r="C77" s="15">
        <f t="shared" si="4"/>
        <v>1556708.1400000001</v>
      </c>
      <c r="D77" s="15">
        <f t="shared" si="4"/>
        <v>5536708.1399999997</v>
      </c>
      <c r="E77" s="15">
        <f t="shared" si="4"/>
        <v>2271945</v>
      </c>
      <c r="F77" s="15">
        <f t="shared" si="4"/>
        <v>2271945</v>
      </c>
      <c r="G77" s="15">
        <f t="shared" si="4"/>
        <v>3264763.1399999997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3980000</v>
      </c>
      <c r="C6" s="5">
        <v>1556708.14</v>
      </c>
      <c r="D6" s="5">
        <f>B6+C6</f>
        <v>5536708.1399999997</v>
      </c>
      <c r="E6" s="5">
        <v>2271945</v>
      </c>
      <c r="F6" s="5">
        <v>2271945</v>
      </c>
      <c r="G6" s="5">
        <f>D6-E6</f>
        <v>3264763.1399999997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0</v>
      </c>
      <c r="C8" s="5">
        <v>0</v>
      </c>
      <c r="D8" s="5">
        <f>B8+C8</f>
        <v>0</v>
      </c>
      <c r="E8" s="5">
        <v>0</v>
      </c>
      <c r="F8" s="5">
        <v>0</v>
      </c>
      <c r="G8" s="5">
        <f>D8-E8</f>
        <v>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3980000</v>
      </c>
      <c r="C16" s="15">
        <f t="shared" si="0"/>
        <v>1556708.14</v>
      </c>
      <c r="D16" s="15">
        <f t="shared" si="0"/>
        <v>5536708.1399999997</v>
      </c>
      <c r="E16" s="15">
        <f t="shared" si="0"/>
        <v>2271945</v>
      </c>
      <c r="F16" s="15">
        <f t="shared" si="0"/>
        <v>2271945</v>
      </c>
      <c r="G16" s="15">
        <f t="shared" si="0"/>
        <v>3264763.1399999997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1599389.42</v>
      </c>
      <c r="C7" s="5">
        <v>898291.78</v>
      </c>
      <c r="D7" s="5">
        <f>B7+C7</f>
        <v>2497681.2000000002</v>
      </c>
      <c r="E7" s="5">
        <v>1001150.21</v>
      </c>
      <c r="F7" s="5">
        <v>1001150.21</v>
      </c>
      <c r="G7" s="5">
        <f>D7-E7</f>
        <v>1496530.9900000002</v>
      </c>
    </row>
    <row r="8" spans="1:7" x14ac:dyDescent="0.2">
      <c r="A8" s="22" t="s">
        <v>132</v>
      </c>
      <c r="B8" s="5">
        <v>457961.34</v>
      </c>
      <c r="C8" s="5">
        <v>147027.1</v>
      </c>
      <c r="D8" s="5">
        <f t="shared" ref="D8:D13" si="0">B8+C8</f>
        <v>604988.44000000006</v>
      </c>
      <c r="E8" s="5">
        <v>227192.38</v>
      </c>
      <c r="F8" s="5">
        <v>227192.38</v>
      </c>
      <c r="G8" s="5">
        <f t="shared" ref="G8:G13" si="1">D8-E8</f>
        <v>377796.06000000006</v>
      </c>
    </row>
    <row r="9" spans="1:7" x14ac:dyDescent="0.2">
      <c r="A9" s="22" t="s">
        <v>133</v>
      </c>
      <c r="B9" s="5">
        <v>392819.55</v>
      </c>
      <c r="C9" s="5">
        <v>165081.60000000001</v>
      </c>
      <c r="D9" s="5">
        <f t="shared" si="0"/>
        <v>557901.15</v>
      </c>
      <c r="E9" s="5">
        <v>108738.15</v>
      </c>
      <c r="F9" s="5">
        <v>108738.15</v>
      </c>
      <c r="G9" s="5">
        <f t="shared" si="1"/>
        <v>449163</v>
      </c>
    </row>
    <row r="10" spans="1:7" x14ac:dyDescent="0.2">
      <c r="A10" s="22" t="s">
        <v>134</v>
      </c>
      <c r="B10" s="5">
        <v>445472.22</v>
      </c>
      <c r="C10" s="5">
        <v>119000</v>
      </c>
      <c r="D10" s="5">
        <f t="shared" si="0"/>
        <v>564472.22</v>
      </c>
      <c r="E10" s="5">
        <v>272494.42</v>
      </c>
      <c r="F10" s="5">
        <v>272494.42</v>
      </c>
      <c r="G10" s="5">
        <f t="shared" si="1"/>
        <v>291977.8</v>
      </c>
    </row>
    <row r="11" spans="1:7" x14ac:dyDescent="0.2">
      <c r="A11" s="22" t="s">
        <v>135</v>
      </c>
      <c r="B11" s="5">
        <v>216639.07</v>
      </c>
      <c r="C11" s="5">
        <v>96307.66</v>
      </c>
      <c r="D11" s="5">
        <f t="shared" si="0"/>
        <v>312946.73</v>
      </c>
      <c r="E11" s="5">
        <v>152576.51999999999</v>
      </c>
      <c r="F11" s="5">
        <v>152576.51999999999</v>
      </c>
      <c r="G11" s="5">
        <f t="shared" si="1"/>
        <v>160370.21</v>
      </c>
    </row>
    <row r="12" spans="1:7" x14ac:dyDescent="0.2">
      <c r="A12" s="22" t="s">
        <v>136</v>
      </c>
      <c r="B12" s="5">
        <v>471663.05</v>
      </c>
      <c r="C12" s="5">
        <v>64000</v>
      </c>
      <c r="D12" s="5">
        <f t="shared" si="0"/>
        <v>535663.05000000005</v>
      </c>
      <c r="E12" s="5">
        <v>314953.13</v>
      </c>
      <c r="F12" s="5">
        <v>314953.13</v>
      </c>
      <c r="G12" s="5">
        <f t="shared" si="1"/>
        <v>220709.92000000004</v>
      </c>
    </row>
    <row r="13" spans="1:7" x14ac:dyDescent="0.2">
      <c r="A13" s="22" t="s">
        <v>137</v>
      </c>
      <c r="B13" s="5">
        <v>396055.35</v>
      </c>
      <c r="C13" s="5">
        <v>67000</v>
      </c>
      <c r="D13" s="5">
        <f t="shared" si="0"/>
        <v>463055.35</v>
      </c>
      <c r="E13" s="5">
        <v>194840.19</v>
      </c>
      <c r="F13" s="5">
        <v>194840.19</v>
      </c>
      <c r="G13" s="5">
        <f t="shared" si="1"/>
        <v>268215.15999999997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50</v>
      </c>
      <c r="B15" s="16">
        <f t="shared" ref="B15:G15" si="2">SUM(B7:B14)</f>
        <v>3980000</v>
      </c>
      <c r="C15" s="16">
        <f t="shared" si="2"/>
        <v>1556708.14</v>
      </c>
      <c r="D15" s="16">
        <f t="shared" si="2"/>
        <v>5536708.1399999997</v>
      </c>
      <c r="E15" s="16">
        <f t="shared" si="2"/>
        <v>2271944.9999999995</v>
      </c>
      <c r="F15" s="16">
        <f t="shared" si="2"/>
        <v>2271944.9999999995</v>
      </c>
      <c r="G15" s="16">
        <f t="shared" si="2"/>
        <v>3264763.14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57</v>
      </c>
      <c r="E20" s="29"/>
      <c r="F20" s="30"/>
      <c r="G20" s="42" t="s">
        <v>56</v>
      </c>
    </row>
    <row r="21" spans="1:7" ht="22.5" x14ac:dyDescent="0.2">
      <c r="A21" s="27" t="s">
        <v>51</v>
      </c>
      <c r="B21" s="2" t="s">
        <v>52</v>
      </c>
      <c r="C21" s="2" t="s">
        <v>117</v>
      </c>
      <c r="D21" s="2" t="s">
        <v>53</v>
      </c>
      <c r="E21" s="2" t="s">
        <v>54</v>
      </c>
      <c r="F21" s="2" t="s">
        <v>55</v>
      </c>
      <c r="G21" s="43"/>
    </row>
    <row r="22" spans="1:7" x14ac:dyDescent="0.2">
      <c r="A22" s="32"/>
      <c r="B22" s="3">
        <v>1</v>
      </c>
      <c r="C22" s="3">
        <v>2</v>
      </c>
      <c r="D22" s="3" t="s">
        <v>118</v>
      </c>
      <c r="E22" s="3">
        <v>4</v>
      </c>
      <c r="F22" s="3">
        <v>5</v>
      </c>
      <c r="G22" s="3" t="s">
        <v>119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121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50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57</v>
      </c>
      <c r="E33" s="29"/>
      <c r="F33" s="30"/>
      <c r="G33" s="42" t="s">
        <v>56</v>
      </c>
    </row>
    <row r="34" spans="1:7" ht="22.5" x14ac:dyDescent="0.2">
      <c r="A34" s="27" t="s">
        <v>51</v>
      </c>
      <c r="B34" s="2" t="s">
        <v>52</v>
      </c>
      <c r="C34" s="2" t="s">
        <v>117</v>
      </c>
      <c r="D34" s="2" t="s">
        <v>53</v>
      </c>
      <c r="E34" s="2" t="s">
        <v>54</v>
      </c>
      <c r="F34" s="2" t="s">
        <v>55</v>
      </c>
      <c r="G34" s="43"/>
    </row>
    <row r="35" spans="1:7" x14ac:dyDescent="0.2">
      <c r="A35" s="32"/>
      <c r="B35" s="3">
        <v>1</v>
      </c>
      <c r="C35" s="3">
        <v>2</v>
      </c>
      <c r="D35" s="3" t="s">
        <v>118</v>
      </c>
      <c r="E35" s="3">
        <v>4</v>
      </c>
      <c r="F35" s="3">
        <v>5</v>
      </c>
      <c r="G35" s="3" t="s">
        <v>119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3980000</v>
      </c>
      <c r="C37" s="5">
        <v>1556708.14</v>
      </c>
      <c r="D37" s="5">
        <f t="shared" ref="D37:D49" si="6">B37+C37</f>
        <v>5536708.1399999997</v>
      </c>
      <c r="E37" s="5">
        <v>2271945</v>
      </c>
      <c r="F37" s="5">
        <v>2271945</v>
      </c>
      <c r="G37" s="5">
        <f t="shared" ref="G37:G49" si="7">D37-E37</f>
        <v>3264763.1399999997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128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50</v>
      </c>
      <c r="B51" s="16">
        <f t="shared" ref="B51:G51" si="8">SUM(B37:B49)</f>
        <v>3980000</v>
      </c>
      <c r="C51" s="16">
        <f t="shared" si="8"/>
        <v>1556708.14</v>
      </c>
      <c r="D51" s="16">
        <f t="shared" si="8"/>
        <v>5536708.1399999997</v>
      </c>
      <c r="E51" s="16">
        <f t="shared" si="8"/>
        <v>2271945</v>
      </c>
      <c r="F51" s="16">
        <f t="shared" si="8"/>
        <v>2271945</v>
      </c>
      <c r="G51" s="16">
        <f t="shared" si="8"/>
        <v>3264763.1399999997</v>
      </c>
    </row>
    <row r="53" spans="1:7" x14ac:dyDescent="0.2">
      <c r="A53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3980000</v>
      </c>
      <c r="C16" s="13">
        <f t="shared" si="3"/>
        <v>1556708.14</v>
      </c>
      <c r="D16" s="13">
        <f t="shared" si="3"/>
        <v>5536708.1400000006</v>
      </c>
      <c r="E16" s="13">
        <f t="shared" si="3"/>
        <v>2271945</v>
      </c>
      <c r="F16" s="13">
        <f t="shared" si="3"/>
        <v>2271945</v>
      </c>
      <c r="G16" s="13">
        <f t="shared" si="3"/>
        <v>3264763.14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445472.22</v>
      </c>
      <c r="C19" s="5">
        <v>119000</v>
      </c>
      <c r="D19" s="5">
        <f t="shared" si="5"/>
        <v>564472.22</v>
      </c>
      <c r="E19" s="5">
        <v>272494.42</v>
      </c>
      <c r="F19" s="5">
        <v>272494.42</v>
      </c>
      <c r="G19" s="5">
        <f t="shared" si="4"/>
        <v>291977.8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471663.05</v>
      </c>
      <c r="C21" s="5">
        <v>64000</v>
      </c>
      <c r="D21" s="5">
        <f t="shared" si="5"/>
        <v>535663.05000000005</v>
      </c>
      <c r="E21" s="5">
        <v>314953.13</v>
      </c>
      <c r="F21" s="5">
        <v>314953.13</v>
      </c>
      <c r="G21" s="5">
        <f t="shared" si="4"/>
        <v>220709.92000000004</v>
      </c>
    </row>
    <row r="22" spans="1:7" x14ac:dyDescent="0.2">
      <c r="A22" s="25" t="s">
        <v>45</v>
      </c>
      <c r="B22" s="5">
        <v>3062864.73</v>
      </c>
      <c r="C22" s="5">
        <v>1373708.14</v>
      </c>
      <c r="D22" s="5">
        <f t="shared" si="5"/>
        <v>4436572.87</v>
      </c>
      <c r="E22" s="5">
        <v>1684497.45</v>
      </c>
      <c r="F22" s="5">
        <v>1684497.45</v>
      </c>
      <c r="G22" s="5">
        <f t="shared" si="4"/>
        <v>2752075.42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3980000</v>
      </c>
      <c r="C42" s="16">
        <f t="shared" si="12"/>
        <v>1556708.14</v>
      </c>
      <c r="D42" s="16">
        <f t="shared" si="12"/>
        <v>5536708.1400000006</v>
      </c>
      <c r="E42" s="16">
        <f t="shared" si="12"/>
        <v>2271945</v>
      </c>
      <c r="F42" s="16">
        <f t="shared" si="12"/>
        <v>2271945</v>
      </c>
      <c r="G42" s="16">
        <f t="shared" si="12"/>
        <v>3264763.14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2024-11-01T16:23:27Z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