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EAA!$A$1:$F$37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F12" i="2"/>
  <c r="C3" i="2"/>
  <c r="E12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<sst xmlns="http://schemas.openxmlformats.org/spreadsheetml/2006/main" count="31" uniqueCount="31">
  <si>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</si>
  <si>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</si>
  <si>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</si>
  <si>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</si>
  <si>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</si>
  <si>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</si>
  <si>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</si>
  <si>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</si>
  <si>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</si>
  <si>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</si>
  <si>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</si>
  <si>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</si>
  <si>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</si>
  <si>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</si>
  <si>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</si>
  <si>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</si>
  <si>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</si>
  <si>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</si>
  <si>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</si>
  <si>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</si>
  <si>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</si>
  <si>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</si>
  <si>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</si>
  <si>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</si>
  <si>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</si>
  <si>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</si>
  <si>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Atarjea, Gto.
Estado Analítico del Activo
Del 1 de Enero al 31 de Diciembre de 2024
(Cifras en Pesos)</t>
  </si>
  <si>
    <t>Prof. José Luis Rivas Loyola</t>
  </si>
  <si>
    <t>Lic. Jorge García Hernandez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</si>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</sst>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/>
  </cellXfs>
  <cellStyles count="52">
    <cellStyle name="Euro" xfId="1"/>
    <cellStyle name="Millares 2" xfId="2"/>
    <cellStyle name="Millares 2 2" xfId="3"/>
    <cellStyle name="Millares 2 2 2" xfId="44"/>
    <cellStyle name="Millares 2 2 3" xfId="35"/>
    <cellStyle name="Millares 2 2 4" xfId="26"/>
    <cellStyle name="Millares 2 2 5" xfId="17"/>
    <cellStyle name="Millares 2 3" xfId="4"/>
    <cellStyle name="Millares 2 3 2" xfId="45"/>
    <cellStyle name="Millares 2 3 3" xfId="36"/>
    <cellStyle name="Millares 2 3 4" xfId="27"/>
    <cellStyle name="Millares 2 3 5" xfId="18"/>
    <cellStyle name="Millares 2 4" xfId="43"/>
    <cellStyle name="Millares 2 5" xfId="34"/>
    <cellStyle name="Millares 2 6" xfId="25"/>
    <cellStyle name="Millares 2 7" xfId="16"/>
    <cellStyle name="Millares 3" xfId="5"/>
    <cellStyle name="Millares 3 2" xfId="46"/>
    <cellStyle name="Millares 3 3" xfId="37"/>
    <cellStyle name="Millares 3 4" xfId="28"/>
    <cellStyle name="Millares 3 5" xfId="19"/>
    <cellStyle name="Moneda 2" xfId="6"/>
    <cellStyle name="Moneda 2 2" xfId="47"/>
    <cellStyle name="Moneda 2 3" xfId="38"/>
    <cellStyle name="Moneda 2 4" xfId="29"/>
    <cellStyle name="Moneda 2 5" xfId="20"/>
    <cellStyle name="Normal" xfId="0" builtinId="0"/>
    <cellStyle name="Normal 2" xfId="7"/>
    <cellStyle name="Normal 2 2" xfId="8"/>
    <cellStyle name="Normal 2 3" xfId="48"/>
    <cellStyle name="Normal 2 4" xfId="39"/>
    <cellStyle name="Normal 2 5" xfId="30"/>
    <cellStyle name="Normal 2 6" xfId="21"/>
    <cellStyle name="Normal 3" xfId="9"/>
    <cellStyle name="Normal 3 2" xfId="49"/>
    <cellStyle name="Normal 3 3" xfId="40"/>
    <cellStyle name="Normal 3 4" xfId="31"/>
    <cellStyle name="Normal 3 5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51"/>
    <cellStyle name="Normal 6 2 3" xfId="42"/>
    <cellStyle name="Normal 6 2 4" xfId="33"/>
    <cellStyle name="Normal 6 2 5" xfId="24"/>
    <cellStyle name="Normal 6 3" xfId="50"/>
    <cellStyle name="Normal 6 4" xfId="41"/>
    <cellStyle name="Normal 6 5" xfId="32"/>
    <cellStyle name="Normal 6 6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1219201</xdr:colOff>
      <xdr:row>0</xdr:row>
      <xdr:rowOff>714375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Q60" sqref="Q6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7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292410332.29000002</v>
      </c>
      <c r="C3" s="8">
        <f t="shared" ref="C3:F3" si="0">C4+C12</f>
        <v>573191694.93999994</v>
      </c>
      <c r="D3" s="8">
        <f t="shared" si="0"/>
        <v>555505312.56999993</v>
      </c>
      <c r="E3" s="8">
        <f t="shared" si="0"/>
        <v>310096714.65999991</v>
      </c>
      <c r="F3" s="8">
        <f t="shared" si="0"/>
        <v>17686382.369999975</v>
      </c>
    </row>
    <row r="4" spans="1:6" x14ac:dyDescent="0.2">
      <c r="A4" s="5" t="s">
        <v>4</v>
      </c>
      <c r="B4" s="8">
        <f>SUM(B5:B11)</f>
        <v>73007010.890000001</v>
      </c>
      <c r="C4" s="8">
        <f>SUM(C5:C11)</f>
        <v>294622962.55999994</v>
      </c>
      <c r="D4" s="8">
        <f>SUM(D5:D11)</f>
        <v>348166798.02999997</v>
      </c>
      <c r="E4" s="8">
        <f>SUM(E5:E11)</f>
        <v>19463175.419999972</v>
      </c>
      <c r="F4" s="8">
        <f>SUM(F5:F11)</f>
        <v>-53543835.470000029</v>
      </c>
    </row>
    <row r="5" spans="1:6" x14ac:dyDescent="0.2">
      <c r="A5" s="6" t="s">
        <v>5</v>
      </c>
      <c r="B5" s="9">
        <v>59498136.579999998</v>
      </c>
      <c r="C5" s="9">
        <v>263370580.44999999</v>
      </c>
      <c r="D5" s="9">
        <v>308245712.44</v>
      </c>
      <c r="E5" s="9">
        <f>B5+C5-D5</f>
        <v>14623004.589999974</v>
      </c>
      <c r="F5" s="9">
        <f t="shared" ref="F5:F11" si="1">E5-B5</f>
        <v>-44875131.990000024</v>
      </c>
    </row>
    <row r="6" spans="1:6" x14ac:dyDescent="0.2">
      <c r="A6" s="6" t="s">
        <v>6</v>
      </c>
      <c r="B6" s="9">
        <v>2656800.61</v>
      </c>
      <c r="C6" s="9">
        <v>5217000.3899999997</v>
      </c>
      <c r="D6" s="9">
        <v>4785909.75</v>
      </c>
      <c r="E6" s="9">
        <f t="shared" ref="E6:E11" si="2">B6+C6-D6</f>
        <v>3087891.25</v>
      </c>
      <c r="F6" s="9">
        <f t="shared" si="1"/>
        <v>431090.64000000013</v>
      </c>
    </row>
    <row r="7" spans="1:6" x14ac:dyDescent="0.2">
      <c r="A7" s="6" t="s">
        <v>7</v>
      </c>
      <c r="B7" s="9">
        <v>10852073.699999999</v>
      </c>
      <c r="C7" s="9">
        <v>26035381.719999999</v>
      </c>
      <c r="D7" s="9">
        <v>35135175.840000004</v>
      </c>
      <c r="E7" s="9">
        <f t="shared" si="2"/>
        <v>1752279.5799999982</v>
      </c>
      <c r="F7" s="9">
        <f t="shared" si="1"/>
        <v>-9099794.120000001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219403321.40000001</v>
      </c>
      <c r="C12" s="8">
        <f>SUM(C13:C21)</f>
        <v>278568732.38</v>
      </c>
      <c r="D12" s="8">
        <f>SUM(D13:D21)</f>
        <v>207338514.54000002</v>
      </c>
      <c r="E12" s="8">
        <f>SUM(E13:E21)</f>
        <v>290633539.23999995</v>
      </c>
      <c r="F12" s="8">
        <f>SUM(F13:F21)</f>
        <v>71230217.840000004</v>
      </c>
    </row>
    <row r="13" spans="1:6" x14ac:dyDescent="0.2">
      <c r="A13" s="6" t="s">
        <v>11</v>
      </c>
      <c r="B13" s="9">
        <v>-963755.72</v>
      </c>
      <c r="C13" s="9">
        <v>0</v>
      </c>
      <c r="D13" s="9">
        <v>0</v>
      </c>
      <c r="E13" s="9">
        <f>B13+C13-D13</f>
        <v>-963755.72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204212446.03999999</v>
      </c>
      <c r="C15" s="10">
        <v>268402629.78</v>
      </c>
      <c r="D15" s="10">
        <v>199829873.31</v>
      </c>
      <c r="E15" s="10">
        <f t="shared" si="4"/>
        <v>272785202.50999999</v>
      </c>
      <c r="F15" s="10">
        <f t="shared" si="3"/>
        <v>68572756.469999999</v>
      </c>
    </row>
    <row r="16" spans="1:6" x14ac:dyDescent="0.2">
      <c r="A16" s="6" t="s">
        <v>14</v>
      </c>
      <c r="B16" s="9">
        <v>25963392.43</v>
      </c>
      <c r="C16" s="9">
        <v>10103622.6</v>
      </c>
      <c r="D16" s="9">
        <v>5306457.3</v>
      </c>
      <c r="E16" s="9">
        <f t="shared" si="4"/>
        <v>30760557.73</v>
      </c>
      <c r="F16" s="9">
        <f t="shared" si="3"/>
        <v>4797165.3000000007</v>
      </c>
    </row>
    <row r="17" spans="1:6" x14ac:dyDescent="0.2">
      <c r="A17" s="6" t="s">
        <v>15</v>
      </c>
      <c r="B17" s="9">
        <v>112810</v>
      </c>
      <c r="C17" s="9">
        <v>0</v>
      </c>
      <c r="D17" s="9">
        <v>0</v>
      </c>
      <c r="E17" s="9">
        <f t="shared" si="4"/>
        <v>112810</v>
      </c>
      <c r="F17" s="9">
        <f t="shared" si="3"/>
        <v>0</v>
      </c>
    </row>
    <row r="18" spans="1:6" x14ac:dyDescent="0.2">
      <c r="A18" s="6" t="s">
        <v>16</v>
      </c>
      <c r="B18" s="9">
        <v>-14634948.25</v>
      </c>
      <c r="C18" s="9">
        <v>0</v>
      </c>
      <c r="D18" s="9">
        <v>2202183.9300000002</v>
      </c>
      <c r="E18" s="9">
        <f t="shared" si="4"/>
        <v>-16837132.18</v>
      </c>
      <c r="F18" s="9">
        <f t="shared" si="3"/>
        <v>-2202183.9299999997</v>
      </c>
    </row>
    <row r="19" spans="1:6" x14ac:dyDescent="0.2">
      <c r="A19" s="6" t="s">
        <v>17</v>
      </c>
      <c r="B19" s="9">
        <v>4713376.9000000004</v>
      </c>
      <c r="C19" s="9">
        <v>62480</v>
      </c>
      <c r="D19" s="9">
        <v>0</v>
      </c>
      <c r="E19" s="9">
        <f t="shared" si="4"/>
        <v>4775856.9000000004</v>
      </c>
      <c r="F19" s="9">
        <f t="shared" si="3"/>
        <v>62480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35" spans="1:6" x14ac:dyDescent="0.2">
      <c r="A35" s="14" t="s">
        <v>27</v>
      </c>
      <c r="B35" s="14"/>
      <c r="C35" s="15"/>
      <c r="D35" s="14" t="s">
        <v>28</v>
      </c>
      <c r="E35" s="14"/>
      <c r="F35" s="14"/>
    </row>
    <row r="36" spans="1:6" x14ac:dyDescent="0.2">
      <c r="A36" s="14" t="s">
        <v>29</v>
      </c>
      <c r="B36" s="14"/>
      <c r="C36" s="15"/>
      <c r="D36" s="14" t="s">
        <v>30</v>
      </c>
      <c r="E36" s="14"/>
      <c r="F36" s="14"/>
    </row>
  </sheetData>
  <sheetProtection formatCells="0" formatColumns="0" formatRows="0" autoFilter="0"/>
  <mergeCells count="5">
    <mergeCell ref="A1:F1"/>
    <mergeCell ref="A35:B35"/>
    <mergeCell ref="A36:B36"/>
    <mergeCell ref="D35:F35"/>
    <mergeCell ref="D36:F3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2025-01-30T23:56:25Z</cp:lastPrinted>
  <dcterms:created xsi:type="dcterms:W3CDTF">2014-02-09T04:04:15Z</dcterms:created>
  <dcterms:modified xsi:type="dcterms:W3CDTF">2025-01-30T23:56:55Z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