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-105" yWindow="-105" windowWidth="23250" windowHeight="12450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<sst xmlns="http://schemas.openxmlformats.org/spreadsheetml/2006/main" count="68" uniqueCount="68">
  <si>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</si>
  <si>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</si>
  <si>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</si>
  <si>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</si>
  <si>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</si>
  <si>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</si>
  <si>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</si>
  <si>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</si>
  <si>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</si>
  <si>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</si>
  <si>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</si>
  <si>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</si>
  <si>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</si>
  <si>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</si>
  <si>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</si>
  <si>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</si>
  <si>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</si>
  <si>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</si>
  <si>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</si>
  <si>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</si>
  <si>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</si>
  <si>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</si>
  <si>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</si>
  <si>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</si>
  <si>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</si>
  <si>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</si>
  <si>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</si>
  <si>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</si>
  <si>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</si>
  <si>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</si>
  <si>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</si>
  <si>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</si>
  <si>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</si>
  <si>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</si>
  <si>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</si>
  <si>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</si>
  <si>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</si>
  <si>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</si>
  <si>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</si>
  <si>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</si>
  <si>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</si>
  <si>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</si>
  <si>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</si>
  <si>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</si>
  <si>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</si>
  <si>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</si>
  <si>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</si>
  <si>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</si>
  <si>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</si>
  <si>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</si>
  <si>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</si>
  <si>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</si>
  <si>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</si>
  <si>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</si>
  <si>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</si>
  <si>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</si>
  <si>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</si>
  <si>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</si>
  <si>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</si>
  <si>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</si>
  <si>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</si>
  <si>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</si>
  <si>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</si>
  <si>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Atarjea, Gto.
Gasto por Categoría Programática
Del 1 de Enero 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</si>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</sst>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/>
  </cellXfs>
  <cellStyles count="37">
    <cellStyle name="Euro" xfId="1"/>
    <cellStyle name="Millares 2" xfId="2"/>
    <cellStyle name="Millares 2 2" xfId="3"/>
    <cellStyle name="Millares 2 2 2" xfId="33"/>
    <cellStyle name="Millares 2 2 3" xfId="28"/>
    <cellStyle name="Millares 2 2 4" xfId="23"/>
    <cellStyle name="Millares 2 2 5" xfId="18"/>
    <cellStyle name="Millares 2 3" xfId="4"/>
    <cellStyle name="Millares 2 3 2" xfId="34"/>
    <cellStyle name="Millares 2 3 3" xfId="29"/>
    <cellStyle name="Millares 2 3 4" xfId="24"/>
    <cellStyle name="Millares 2 3 5" xfId="19"/>
    <cellStyle name="Millares 2 4" xfId="32"/>
    <cellStyle name="Millares 2 5" xfId="27"/>
    <cellStyle name="Millares 2 6" xfId="22"/>
    <cellStyle name="Millares 2 7" xfId="17"/>
    <cellStyle name="Millares 3" xfId="5"/>
    <cellStyle name="Millares 3 2" xfId="35"/>
    <cellStyle name="Millares 3 3" xfId="30"/>
    <cellStyle name="Millares 3 4" xfId="25"/>
    <cellStyle name="Millares 3 5" xfId="20"/>
    <cellStyle name="Moneda 2" xfId="6"/>
    <cellStyle name="Moneda 2 2" xfId="36"/>
    <cellStyle name="Moneda 2 3" xfId="31"/>
    <cellStyle name="Moneda 2 4" xfId="26"/>
    <cellStyle name="Moneda 2 5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762000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view="pageBreakPreview" zoomScale="90" zoomScaleNormal="100" zoomScaleSheetLayoutView="90" workbookViewId="0">
      <selection activeCell="I23" sqref="I23"/>
    </sheetView>
  </sheetViews>
  <sheetFormatPr baseColWidth="10" defaultColWidth="11.42578125" defaultRowHeight="11.25" x14ac:dyDescent="0.2"/>
  <cols>
    <col min="1" max="1" width="67.28515625" style="1" customWidth="1"/>
    <col min="2" max="4" width="20.7109375" style="1" customWidth="1"/>
    <col min="5" max="7" width="20.7109375" style="2" customWidth="1"/>
    <col min="8" max="16384" width="11.42578125" style="1"/>
  </cols>
  <sheetData>
    <row r="1" spans="1:8" ht="72.75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75469225.180000007</v>
      </c>
      <c r="C6" s="5">
        <f t="shared" ref="C6:G6" si="0">+C7+C10+C19+C23+C26+C31</f>
        <v>96235221.299999982</v>
      </c>
      <c r="D6" s="5">
        <f t="shared" si="0"/>
        <v>171704446.48000002</v>
      </c>
      <c r="E6" s="5">
        <f t="shared" si="0"/>
        <v>152210523.47</v>
      </c>
      <c r="F6" s="5">
        <f t="shared" si="0"/>
        <v>151854484.36000001</v>
      </c>
      <c r="G6" s="5">
        <f t="shared" si="0"/>
        <v>19493923.010000002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69658265.290000007</v>
      </c>
      <c r="C10" s="11">
        <f>SUM(C11:C18)</f>
        <v>95074722.229999989</v>
      </c>
      <c r="D10" s="11">
        <f t="shared" ref="D10:G10" si="2">SUM(D11:D18)</f>
        <v>164732987.52000001</v>
      </c>
      <c r="E10" s="11">
        <f t="shared" si="2"/>
        <v>145589156.34999999</v>
      </c>
      <c r="F10" s="11">
        <f t="shared" si="2"/>
        <v>145242118.84</v>
      </c>
      <c r="G10" s="11">
        <f t="shared" si="2"/>
        <v>19143831.170000002</v>
      </c>
      <c r="H10" s="9">
        <v>0</v>
      </c>
    </row>
    <row r="11" spans="1:8" x14ac:dyDescent="0.2">
      <c r="A11" s="15" t="s">
        <v>4</v>
      </c>
      <c r="B11" s="12">
        <v>69658265.290000007</v>
      </c>
      <c r="C11" s="12">
        <v>32673912.25</v>
      </c>
      <c r="D11" s="12">
        <f t="shared" ref="D11:D18" si="3">B11+C11</f>
        <v>102332177.54000001</v>
      </c>
      <c r="E11" s="12">
        <v>91971709.359999999</v>
      </c>
      <c r="F11" s="12">
        <v>91624671.849999994</v>
      </c>
      <c r="G11" s="12">
        <f t="shared" ref="G11:G18" si="4">D11-E11</f>
        <v>10360468.180000007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62400809.979999997</v>
      </c>
      <c r="D18" s="12">
        <f t="shared" si="3"/>
        <v>62400809.979999997</v>
      </c>
      <c r="E18" s="12">
        <v>53617446.990000002</v>
      </c>
      <c r="F18" s="12">
        <v>53617446.990000002</v>
      </c>
      <c r="G18" s="12">
        <f t="shared" si="4"/>
        <v>8783362.9899999946</v>
      </c>
      <c r="H18" s="9" t="s">
        <v>48</v>
      </c>
    </row>
    <row r="19" spans="1:8" x14ac:dyDescent="0.2">
      <c r="A19" s="14" t="s">
        <v>12</v>
      </c>
      <c r="B19" s="11">
        <f>SUM(B20:B22)</f>
        <v>5810959.8899999997</v>
      </c>
      <c r="C19" s="11">
        <f>SUM(C20:C22)</f>
        <v>1160499.07</v>
      </c>
      <c r="D19" s="11">
        <f t="shared" ref="D19:G19" si="5">SUM(D20:D22)</f>
        <v>6971458.96</v>
      </c>
      <c r="E19" s="11">
        <f t="shared" si="5"/>
        <v>6621367.1199999992</v>
      </c>
      <c r="F19" s="11">
        <f t="shared" si="5"/>
        <v>6612365.5199999996</v>
      </c>
      <c r="G19" s="11">
        <f t="shared" si="5"/>
        <v>350091.83999999997</v>
      </c>
      <c r="H19" s="9">
        <v>0</v>
      </c>
    </row>
    <row r="20" spans="1:8" x14ac:dyDescent="0.2">
      <c r="A20" s="15" t="s">
        <v>13</v>
      </c>
      <c r="B20" s="12">
        <v>5324948.0199999996</v>
      </c>
      <c r="C20" s="12">
        <v>1091929.29</v>
      </c>
      <c r="D20" s="12">
        <f t="shared" ref="D20:D22" si="6">B20+C20</f>
        <v>6416877.3099999996</v>
      </c>
      <c r="E20" s="12">
        <v>6109311.3499999996</v>
      </c>
      <c r="F20" s="12">
        <v>6100309.75</v>
      </c>
      <c r="G20" s="12">
        <f t="shared" ref="G20:G22" si="7">D20-E20</f>
        <v>307565.95999999996</v>
      </c>
      <c r="H20" s="9" t="s">
        <v>49</v>
      </c>
    </row>
    <row r="21" spans="1:8" x14ac:dyDescent="0.2">
      <c r="A21" s="15" t="s">
        <v>14</v>
      </c>
      <c r="B21" s="12">
        <v>486011.87</v>
      </c>
      <c r="C21" s="12">
        <v>68569.78</v>
      </c>
      <c r="D21" s="12">
        <f t="shared" si="6"/>
        <v>554581.65</v>
      </c>
      <c r="E21" s="12">
        <v>512055.77</v>
      </c>
      <c r="F21" s="12">
        <v>512055.77</v>
      </c>
      <c r="G21" s="12">
        <f t="shared" si="7"/>
        <v>42525.880000000005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75469225.180000007</v>
      </c>
      <c r="C37" s="13">
        <f t="shared" si="17"/>
        <v>96235221.299999982</v>
      </c>
      <c r="D37" s="13">
        <f t="shared" si="17"/>
        <v>171704446.48000002</v>
      </c>
      <c r="E37" s="13">
        <f t="shared" si="17"/>
        <v>152210523.47</v>
      </c>
      <c r="F37" s="13">
        <f t="shared" si="17"/>
        <v>151854484.36000001</v>
      </c>
      <c r="G37" s="13">
        <f t="shared" si="17"/>
        <v>19493923.010000002</v>
      </c>
    </row>
    <row r="39" spans="1:8" x14ac:dyDescent="0.2">
      <c r="A39" s="17" t="s">
        <v>62</v>
      </c>
    </row>
    <row r="48" spans="1:8" ht="15" x14ac:dyDescent="0.25">
      <c r="A48" s="27" t="s">
        <v>64</v>
      </c>
      <c r="B48" s="27"/>
      <c r="C48" s="28"/>
      <c r="D48" s="27" t="s">
        <v>65</v>
      </c>
      <c r="E48" s="27"/>
      <c r="F48" s="27"/>
      <c r="G48" s="27"/>
      <c r="H48" s="28"/>
    </row>
    <row r="49" spans="1:8" ht="15" x14ac:dyDescent="0.25">
      <c r="A49" s="27" t="s">
        <v>66</v>
      </c>
      <c r="B49" s="27"/>
      <c r="C49" s="28"/>
      <c r="D49" s="27" t="s">
        <v>67</v>
      </c>
      <c r="E49" s="27"/>
      <c r="F49" s="27"/>
      <c r="G49" s="27"/>
      <c r="H49" s="28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B2:F2"/>
    <mergeCell ref="G2:G3"/>
    <mergeCell ref="A1:G1"/>
    <mergeCell ref="A2:A4"/>
    <mergeCell ref="A49:B49"/>
    <mergeCell ref="D48:G48"/>
    <mergeCell ref="D49:G49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2025-01-31T00:35:17Z</cp:lastPrinted>
  <dcterms:created xsi:type="dcterms:W3CDTF">2012-12-11T21:13:37Z</dcterms:created>
  <dcterms:modified xsi:type="dcterms:W3CDTF">2025-01-31T00:36:13Z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