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9" i="4" l="1"/>
  <c r="P109" i="4"/>
  <c r="O109" i="4"/>
  <c r="N109" i="4"/>
  <c r="Q108" i="4"/>
  <c r="P108" i="4"/>
  <c r="O108" i="4"/>
  <c r="N108" i="4"/>
  <c r="Q107" i="4"/>
  <c r="P107" i="4"/>
  <c r="O107" i="4"/>
  <c r="N107" i="4"/>
  <c r="Q106" i="4"/>
  <c r="P106" i="4"/>
  <c r="O106" i="4"/>
  <c r="N106" i="4"/>
  <c r="Q105" i="4"/>
  <c r="P105" i="4"/>
  <c r="O105" i="4"/>
  <c r="N105" i="4"/>
  <c r="Q104" i="4"/>
  <c r="P104" i="4"/>
  <c r="O104" i="4"/>
  <c r="N104" i="4"/>
  <c r="Q103" i="4"/>
  <c r="P103" i="4"/>
  <c r="O103" i="4"/>
  <c r="N103" i="4"/>
  <c r="Q102" i="4"/>
  <c r="P102" i="4"/>
  <c r="O102" i="4"/>
  <c r="N102" i="4"/>
  <c r="Q101" i="4"/>
  <c r="P101" i="4"/>
  <c r="O101" i="4"/>
  <c r="N101" i="4"/>
  <c r="Q100" i="4"/>
  <c r="P100" i="4"/>
  <c r="O100" i="4"/>
  <c r="N100" i="4"/>
  <c r="Q99" i="4"/>
  <c r="P99" i="4"/>
  <c r="O99" i="4"/>
  <c r="N99" i="4"/>
  <c r="Q98" i="4"/>
  <c r="P98" i="4"/>
  <c r="O98" i="4"/>
  <c r="N98" i="4"/>
  <c r="Q97" i="4"/>
  <c r="P97" i="4"/>
  <c r="O97" i="4"/>
  <c r="N97" i="4"/>
  <c r="Q96" i="4"/>
  <c r="P96" i="4"/>
  <c r="O96" i="4"/>
  <c r="N96" i="4"/>
  <c r="Q95" i="4"/>
  <c r="P95" i="4"/>
  <c r="O95" i="4"/>
  <c r="N95" i="4"/>
  <c r="Q94" i="4"/>
  <c r="P94" i="4"/>
  <c r="O94" i="4"/>
  <c r="N94" i="4"/>
  <c r="Q93" i="4"/>
  <c r="P93" i="4"/>
  <c r="O93" i="4"/>
  <c r="N93" i="4"/>
  <c r="Q92" i="4"/>
  <c r="P92" i="4"/>
  <c r="O92" i="4"/>
  <c r="N92" i="4"/>
  <c r="Q91" i="4"/>
  <c r="P91" i="4"/>
  <c r="O91" i="4"/>
  <c r="N91" i="4"/>
  <c r="Q90" i="4"/>
  <c r="P90" i="4"/>
  <c r="O90" i="4"/>
  <c r="N90" i="4"/>
  <c r="Q89" i="4"/>
  <c r="P89" i="4"/>
  <c r="O89" i="4"/>
  <c r="N89" i="4"/>
  <c r="Q88" i="4"/>
  <c r="P88" i="4"/>
  <c r="O88" i="4"/>
  <c r="N88" i="4"/>
  <c r="Q87" i="4"/>
  <c r="P87" i="4"/>
  <c r="O87" i="4"/>
  <c r="N87" i="4"/>
  <c r="Q86" i="4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10" i="4" l="1"/>
  <c r="Q110" i="4"/>
  <c r="I110" i="4" l="1"/>
  <c r="H110" i="4"/>
  <c r="G110" i="4"/>
  <c r="N4" i="4" l="1"/>
  <c r="Q4" i="4"/>
  <c r="P4" i="4"/>
</calcChain>
</file>

<file path=xl/sharedStrings.xml><?xml version="1.0" encoding="utf-8"?>
<sst xmlns="http://schemas.openxmlformats.org/spreadsheetml/2006/main" count="764" uniqueCount="225">
  <si>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</si>
  <si>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</si>
  <si>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</si>
  <si>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</si>
  <si>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</si>
  <si>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</si>
  <si>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</si>
  <si>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</si>
  <si>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</si>
  <si>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</si>
  <si>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</si>
  <si>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</si>
  <si>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</si>
  <si>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</si>
  <si>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</si>
  <si>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</si>
  <si>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</si>
  <si>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</si>
  <si>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</si>
  <si>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</si>
  <si>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</si>
  <si>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E0006</t>
  </si>
  <si>
    <t>VIVIENDA Y SERVICIOS A LA COMUNIDAD</t>
  </si>
  <si>
    <t>5110</t>
  </si>
  <si>
    <t>BIENES MUEBLES</t>
  </si>
  <si>
    <t>DIRECCION DE DESARROLLO SOCIAL</t>
  </si>
  <si>
    <t>31111M050060000</t>
  </si>
  <si>
    <t>E0016</t>
  </si>
  <si>
    <t>CONCENTRAR CONSERVAR Y CUSTODIAR INFORMACION MPAL</t>
  </si>
  <si>
    <t>ARCHIVO MUNICIPAL</t>
  </si>
  <si>
    <t>31111M050016000</t>
  </si>
  <si>
    <t>E0002</t>
  </si>
  <si>
    <t>FOMEN ACCIONES DE VINCULACION ENTRE SOCIEDAD Y GOB</t>
  </si>
  <si>
    <t>5120</t>
  </si>
  <si>
    <t>PRESIDENCIA MUNICIPAL</t>
  </si>
  <si>
    <t>31111M050020000</t>
  </si>
  <si>
    <t>E0003</t>
  </si>
  <si>
    <t>MANT LA GUBERNABILIDAD POR MEDIO DE LA ATENC CIUDA</t>
  </si>
  <si>
    <t>SECRETARIA MUNICIPAL</t>
  </si>
  <si>
    <t>31111M050030000</t>
  </si>
  <si>
    <t>E0007</t>
  </si>
  <si>
    <t>DES RURAL ECONOMICO QUE GARANT CALIDIDAD DE VIDA</t>
  </si>
  <si>
    <t>DIRECCION DE DESARROOLLO RURAL Y ECONOMI</t>
  </si>
  <si>
    <t>31111M050070000</t>
  </si>
  <si>
    <t>E0009</t>
  </si>
  <si>
    <t>ASUNTOS DE ORDEN PUBLICO Y DE SEGURIDAD INTERIOR</t>
  </si>
  <si>
    <t>DIRECCION DE PROTECCION CIVIL</t>
  </si>
  <si>
    <t>31111M050090000</t>
  </si>
  <si>
    <t>E0010</t>
  </si>
  <si>
    <t>CONSERVAR FOMENTAR Y FORTAL COSTUMB TRADIC Y CREEN</t>
  </si>
  <si>
    <t>DIRECCION DE CASA DE LA CULTURA</t>
  </si>
  <si>
    <t>31111M050100000</t>
  </si>
  <si>
    <t>E0011</t>
  </si>
  <si>
    <t>CONSTRUCCION REHABILITACION Y GESTION DE OBRA PUBL</t>
  </si>
  <si>
    <t>DIRECCION DE OBRAS PUBLICAS MUNICIPALES</t>
  </si>
  <si>
    <t>31111M050011000</t>
  </si>
  <si>
    <t>E0017</t>
  </si>
  <si>
    <t>CUIDADO PROMOCION DE LA SALUD TURISMO Y MEDIO AMBI</t>
  </si>
  <si>
    <t>SALUD ECOLOGIA Y TURISMO</t>
  </si>
  <si>
    <t>31111M050017000</t>
  </si>
  <si>
    <t>E00180110</t>
  </si>
  <si>
    <t>CONSTR DE SANITARIO CON BIOD PIÑONAL</t>
  </si>
  <si>
    <t>E0026</t>
  </si>
  <si>
    <t>PROTECC DERECHOS NIÑAS NIÑOS ADOLECENTES</t>
  </si>
  <si>
    <t>PROCURADURIA AUXILIAR EN MATERIA DE ASIS</t>
  </si>
  <si>
    <t>31111M050026000</t>
  </si>
  <si>
    <t>M0002</t>
  </si>
  <si>
    <t>ASUNTOS FINANCIEROS Y HACENDARIOS</t>
  </si>
  <si>
    <t>TESORERIA MUNICIPAL</t>
  </si>
  <si>
    <t>31111M050040000</t>
  </si>
  <si>
    <t>O0001</t>
  </si>
  <si>
    <t>FORT ACC DE TRANSP REALIZ POR ADMON PUBLIC</t>
  </si>
  <si>
    <t>CONTRALORIA MPAL</t>
  </si>
  <si>
    <t>31111M050013000</t>
  </si>
  <si>
    <t>E0005</t>
  </si>
  <si>
    <t>SERV PUBLICOS ASEO LIMPIEZA PARQUES Y JARD ALUMBRA</t>
  </si>
  <si>
    <t>5150</t>
  </si>
  <si>
    <t>DIRECCION DE SERVICIOS PUBLICOS</t>
  </si>
  <si>
    <t>31111M050050000</t>
  </si>
  <si>
    <t>E0012</t>
  </si>
  <si>
    <t>VIGILAR Y GARANT EL ORDEN Y LA SEGURIDAD DEL MUNIC</t>
  </si>
  <si>
    <t>DIRECCION DE SEGURIDAD PUBLICA</t>
  </si>
  <si>
    <t>31111M050012000</t>
  </si>
  <si>
    <t>5410</t>
  </si>
  <si>
    <t>5650</t>
  </si>
  <si>
    <t>5660</t>
  </si>
  <si>
    <t>5670</t>
  </si>
  <si>
    <t>E00180112</t>
  </si>
  <si>
    <t>6110</t>
  </si>
  <si>
    <t>OBRA</t>
  </si>
  <si>
    <t>E00180201</t>
  </si>
  <si>
    <t>CONST CUARTO DORM LOC CARRICILLO</t>
  </si>
  <si>
    <t>E00180202</t>
  </si>
  <si>
    <t>CONST CUARTO DORM LOC TAPONA</t>
  </si>
  <si>
    <t>E00180203</t>
  </si>
  <si>
    <t>CONST CUARTO DORM LOC MEZQUITAL</t>
  </si>
  <si>
    <t>E00180205</t>
  </si>
  <si>
    <t>CONST CUARTO DORM LOC SAN JUAN DIOS</t>
  </si>
  <si>
    <t>E00180206</t>
  </si>
  <si>
    <t>CONSTR DE SANITARIO CON BIOD LLANITOS</t>
  </si>
  <si>
    <t>E00180208</t>
  </si>
  <si>
    <t>CONST CUARTO DORM LOC CERRO PRIETO</t>
  </si>
  <si>
    <t>E00180209</t>
  </si>
  <si>
    <t>CONST CUARTO DORM LOC CHARCO</t>
  </si>
  <si>
    <t>E00180210</t>
  </si>
  <si>
    <t>CONST CUARTO DORM LOC MANGAS CUA</t>
  </si>
  <si>
    <t>E00180211</t>
  </si>
  <si>
    <t>CONST CALLE LOC CANTON A LA IGLESIA</t>
  </si>
  <si>
    <t>E00180212</t>
  </si>
  <si>
    <t>CONST CUARTO DORM LOC SAN ANTON</t>
  </si>
  <si>
    <t>E00180213</t>
  </si>
  <si>
    <t>CONST CUARTO DORM LOC ALAMOS</t>
  </si>
  <si>
    <t>E00180215</t>
  </si>
  <si>
    <t>CONST CUARTO DORM LOC LA JOYA</t>
  </si>
  <si>
    <t>E00180216</t>
  </si>
  <si>
    <t>E00180217</t>
  </si>
  <si>
    <t>CONST CUARTO DORM LOC CHILARITO</t>
  </si>
  <si>
    <t>E00180225</t>
  </si>
  <si>
    <t>CONST CUARTO DORMITORIO LOCALIDAD PUERTO LA ESCOND</t>
  </si>
  <si>
    <t>E00180228</t>
  </si>
  <si>
    <t>E00180229</t>
  </si>
  <si>
    <t>E00180230</t>
  </si>
  <si>
    <t>CONS CUARTO DOR LLANITOS A (EL REPASADERO)</t>
  </si>
  <si>
    <t>E00180231</t>
  </si>
  <si>
    <t>CONTRUCCION CUARTO DORMITORIO LOC EL TORO</t>
  </si>
  <si>
    <t>E00180232</t>
  </si>
  <si>
    <t>CUARTO COCINA LOC CARRICILLO</t>
  </si>
  <si>
    <t>E00180233</t>
  </si>
  <si>
    <t>CUARTO DORM 7 LOC</t>
  </si>
  <si>
    <t>E00180234</t>
  </si>
  <si>
    <t>CUARTO DORM 6 LOC</t>
  </si>
  <si>
    <t>E00180235</t>
  </si>
  <si>
    <t>CUARTO COCINA 8 LOC</t>
  </si>
  <si>
    <t>E00180101</t>
  </si>
  <si>
    <t>CONSTR DE SANITARIO CON BIOD CARRICILLO</t>
  </si>
  <si>
    <t>6120</t>
  </si>
  <si>
    <t>E00180102</t>
  </si>
  <si>
    <t>E00180103</t>
  </si>
  <si>
    <t>E00180104</t>
  </si>
  <si>
    <t>E00180105</t>
  </si>
  <si>
    <t>CONSTR DE SANITARIO CON BIOD CERRO PRIE</t>
  </si>
  <si>
    <t>E00180108</t>
  </si>
  <si>
    <t>E00180109</t>
  </si>
  <si>
    <t>E00180114</t>
  </si>
  <si>
    <t>CONSTR DE SANITARIO CON BIOD SAN JUAN DIOS</t>
  </si>
  <si>
    <t>E00180115</t>
  </si>
  <si>
    <t>CONSTR DE SANITARIO CON BIOD CHILARITO</t>
  </si>
  <si>
    <t>E00180118</t>
  </si>
  <si>
    <t>E00180119</t>
  </si>
  <si>
    <t>E00180120</t>
  </si>
  <si>
    <t>E00180121</t>
  </si>
  <si>
    <t>E00180122</t>
  </si>
  <si>
    <t>CONST SANITARIO CON BIODIG PUERTO LA ESCONDIDA</t>
  </si>
  <si>
    <t>K00020901</t>
  </si>
  <si>
    <t>6130</t>
  </si>
  <si>
    <t>K00020902</t>
  </si>
  <si>
    <t>K00021001</t>
  </si>
  <si>
    <t>K00021102</t>
  </si>
  <si>
    <t>K000212</t>
  </si>
  <si>
    <t>CONS ELECTRIFICACION CARRICILLO CALLE EL NOGAL</t>
  </si>
  <si>
    <t>K000213</t>
  </si>
  <si>
    <t>CONS ELECTRIFICACION RUMBO AL PARQUE ALAMOS</t>
  </si>
  <si>
    <t>K000214</t>
  </si>
  <si>
    <t>CONS ELECTRIFICACION CALLE PRIN CANCHA DURAZNO</t>
  </si>
  <si>
    <t>K000501</t>
  </si>
  <si>
    <t>EQUIPA ELECTRIFICA POZO AGUA SAN ANTON- DURAZNO</t>
  </si>
  <si>
    <t>K000502</t>
  </si>
  <si>
    <t>EQUIPA ELECTRIFICACION POZO DE AGUA CHARCAS</t>
  </si>
  <si>
    <t>K000503</t>
  </si>
  <si>
    <t>CONSTRUCCI TANQUE Y RED DISTRIBUCION PIEDRA GORDA</t>
  </si>
  <si>
    <t>K000504</t>
  </si>
  <si>
    <t>CONST RECOLECCION CAPTACION AGUA PLUVIAL SAN JUAN</t>
  </si>
  <si>
    <t>6140</t>
  </si>
  <si>
    <t>K000101</t>
  </si>
  <si>
    <t>K00010101</t>
  </si>
  <si>
    <t>CONSTRU CALLE CONCRETO EN CALLE BENIT JUAREZ ATARJ</t>
  </si>
  <si>
    <t>K000102</t>
  </si>
  <si>
    <t>CONSTRUCCION CALLE CONCRE LOC CERRO PRIETO C CHARQ</t>
  </si>
  <si>
    <t>K00010601</t>
  </si>
  <si>
    <t>K00010602</t>
  </si>
  <si>
    <t>CONST CALLE CARR EL CERRITO PILON Y PIÑONAL</t>
  </si>
  <si>
    <t>K00010603</t>
  </si>
  <si>
    <t>CONSTR MUROS CONTEN ATARJEAS CARRICILLO</t>
  </si>
  <si>
    <t>K00010701</t>
  </si>
  <si>
    <t>K00011101</t>
  </si>
  <si>
    <t>CONST CALLE CONCRETO LOCALIDAD PIÑONAL CALLE PRICI</t>
  </si>
  <si>
    <t>K00011202</t>
  </si>
  <si>
    <t>CONST CALLE CON CONCRET  LOC ALDAMA CALLE AL SALTO</t>
  </si>
  <si>
    <t>K00011301</t>
  </si>
  <si>
    <t>K00011401</t>
  </si>
  <si>
    <t>K00011501</t>
  </si>
  <si>
    <t>K00011601</t>
  </si>
  <si>
    <t>CONSTRUCCION  CALLLEJON ACCESO A CANCHA ALAMOS</t>
  </si>
  <si>
    <t>K00011701</t>
  </si>
  <si>
    <t>CONSTR CALLE PRINCIPAL 1RA ETAPA PIEDRA GORDA</t>
  </si>
  <si>
    <t>K00011801</t>
  </si>
  <si>
    <t>CONST CALLE PRINCIPAL RUMBO A LA IGLESIA LOC MEZQU</t>
  </si>
  <si>
    <t>K00011901</t>
  </si>
  <si>
    <t>CONSTR MUROS DE CONTENCION LOC EL PARTADERO</t>
  </si>
  <si>
    <t>K00011902</t>
  </si>
  <si>
    <t>CONST DE PAVIMENTO CON CONCR APARTADERO 3RA ETAPA</t>
  </si>
  <si>
    <t>K00012101</t>
  </si>
  <si>
    <t>CONST PAV CON EMPED HUELLAS CON CONCRET SAN ANTON</t>
  </si>
  <si>
    <t>K000108</t>
  </si>
  <si>
    <t>6150</t>
  </si>
  <si>
    <t>K000109</t>
  </si>
  <si>
    <t>K000120</t>
  </si>
  <si>
    <t>MANTENIMIENTO REHAB REDUCTORES DE VELOCIDAD</t>
  </si>
  <si>
    <t>6160</t>
  </si>
  <si>
    <t>K000303</t>
  </si>
  <si>
    <t>REHABILITACION CENTRO GERONTOLOGICO MANGAS CUATAS</t>
  </si>
  <si>
    <t>6190</t>
  </si>
  <si>
    <t>K000401</t>
  </si>
  <si>
    <t>K000402</t>
  </si>
  <si>
    <t>CONTRUCCION DE TECHUMBRE IGNACIO ALLENDE CARRICILL</t>
  </si>
  <si>
    <t>K000403</t>
  </si>
  <si>
    <t>REHABILITACION DE CANCHA DEPORTIVA SAN JUAN</t>
  </si>
  <si>
    <t>K000302</t>
  </si>
  <si>
    <t>REHABILITACION SANITARIOS PUBLICOS ATARJEA</t>
  </si>
  <si>
    <t>6220</t>
  </si>
  <si>
    <t>K000304</t>
  </si>
  <si>
    <t>OBRAS MANTEN CONSERV DE JARDIN PRINCIPAL ATARJEA</t>
  </si>
  <si>
    <t>6290</t>
  </si>
  <si>
    <t>6310</t>
  </si>
  <si>
    <t>Municipio de Atarjea,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</si>
</sst>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85725</xdr:colOff>
      <xdr:row>0</xdr:row>
      <xdr:rowOff>781050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4859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72.75" customHeight="1" x14ac:dyDescent="0.25">
      <c r="A1" s="15" t="s">
        <v>224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12520</v>
      </c>
      <c r="I4" s="10">
        <v>12520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43631.199999999997</v>
      </c>
      <c r="I5" s="10">
        <v>29815.599999999999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0.68335503034525757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0</v>
      </c>
      <c r="H6" s="10">
        <v>899</v>
      </c>
      <c r="I6" s="10">
        <v>899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36</v>
      </c>
      <c r="B7" s="12" t="s">
        <v>37</v>
      </c>
      <c r="C7" s="12" t="s">
        <v>33</v>
      </c>
      <c r="D7" s="12" t="s">
        <v>24</v>
      </c>
      <c r="E7" s="12" t="s">
        <v>39</v>
      </c>
      <c r="F7" s="12" t="s">
        <v>38</v>
      </c>
      <c r="G7" s="10">
        <v>0</v>
      </c>
      <c r="H7" s="10">
        <v>2650</v>
      </c>
      <c r="I7" s="10">
        <v>2650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40</v>
      </c>
      <c r="B8" s="12" t="s">
        <v>41</v>
      </c>
      <c r="C8" s="12" t="s">
        <v>33</v>
      </c>
      <c r="D8" s="12" t="s">
        <v>24</v>
      </c>
      <c r="E8" s="12" t="s">
        <v>43</v>
      </c>
      <c r="F8" s="12" t="s">
        <v>42</v>
      </c>
      <c r="G8" s="10">
        <v>0</v>
      </c>
      <c r="H8" s="10">
        <v>1250</v>
      </c>
      <c r="I8" s="10">
        <v>1250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44</v>
      </c>
      <c r="B9" s="12" t="s">
        <v>45</v>
      </c>
      <c r="C9" s="12" t="s">
        <v>33</v>
      </c>
      <c r="D9" s="12" t="s">
        <v>24</v>
      </c>
      <c r="E9" s="12" t="s">
        <v>47</v>
      </c>
      <c r="F9" s="12" t="s">
        <v>46</v>
      </c>
      <c r="G9" s="10">
        <v>0</v>
      </c>
      <c r="H9" s="10">
        <v>1250</v>
      </c>
      <c r="I9" s="10">
        <v>1250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1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48</v>
      </c>
      <c r="B10" s="12" t="s">
        <v>49</v>
      </c>
      <c r="C10" s="12" t="s">
        <v>33</v>
      </c>
      <c r="D10" s="12" t="s">
        <v>24</v>
      </c>
      <c r="E10" s="12" t="s">
        <v>51</v>
      </c>
      <c r="F10" s="12" t="s">
        <v>50</v>
      </c>
      <c r="G10" s="10">
        <v>0</v>
      </c>
      <c r="H10" s="10">
        <v>1250</v>
      </c>
      <c r="I10" s="10">
        <v>1250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1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52</v>
      </c>
      <c r="B11" s="12" t="s">
        <v>53</v>
      </c>
      <c r="C11" s="12" t="s">
        <v>33</v>
      </c>
      <c r="D11" s="12" t="s">
        <v>24</v>
      </c>
      <c r="E11" s="12" t="s">
        <v>55</v>
      </c>
      <c r="F11" s="12" t="s">
        <v>54</v>
      </c>
      <c r="G11" s="10">
        <v>0</v>
      </c>
      <c r="H11" s="10">
        <v>9600</v>
      </c>
      <c r="I11" s="10">
        <v>9600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1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27</v>
      </c>
      <c r="B12" s="12" t="s">
        <v>28</v>
      </c>
      <c r="C12" s="12" t="s">
        <v>33</v>
      </c>
      <c r="D12" s="12" t="s">
        <v>24</v>
      </c>
      <c r="E12" s="12" t="s">
        <v>30</v>
      </c>
      <c r="F12" s="12" t="s">
        <v>29</v>
      </c>
      <c r="G12" s="10">
        <v>0</v>
      </c>
      <c r="H12" s="10">
        <v>1250</v>
      </c>
      <c r="I12" s="10">
        <v>1250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1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56</v>
      </c>
      <c r="B13" s="12" t="s">
        <v>57</v>
      </c>
      <c r="C13" s="12" t="s">
        <v>33</v>
      </c>
      <c r="D13" s="12" t="s">
        <v>24</v>
      </c>
      <c r="E13" s="12" t="s">
        <v>59</v>
      </c>
      <c r="F13" s="12" t="s">
        <v>58</v>
      </c>
      <c r="G13" s="10">
        <v>0</v>
      </c>
      <c r="H13" s="10">
        <v>1250</v>
      </c>
      <c r="I13" s="10">
        <v>1250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1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60</v>
      </c>
      <c r="B14" s="12" t="s">
        <v>61</v>
      </c>
      <c r="C14" s="12" t="s">
        <v>33</v>
      </c>
      <c r="D14" s="12" t="s">
        <v>24</v>
      </c>
      <c r="E14" s="12" t="s">
        <v>55</v>
      </c>
      <c r="F14" s="12" t="s">
        <v>54</v>
      </c>
      <c r="G14" s="10">
        <v>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62</v>
      </c>
      <c r="B15" s="12" t="s">
        <v>63</v>
      </c>
      <c r="C15" s="12" t="s">
        <v>33</v>
      </c>
      <c r="D15" s="12" t="s">
        <v>24</v>
      </c>
      <c r="E15" s="12" t="s">
        <v>65</v>
      </c>
      <c r="F15" s="12" t="s">
        <v>64</v>
      </c>
      <c r="G15" s="10">
        <v>0</v>
      </c>
      <c r="H15" s="10">
        <v>1250</v>
      </c>
      <c r="I15" s="10">
        <v>1250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66</v>
      </c>
      <c r="B16" s="12" t="s">
        <v>67</v>
      </c>
      <c r="C16" s="12" t="s">
        <v>33</v>
      </c>
      <c r="D16" s="12" t="s">
        <v>24</v>
      </c>
      <c r="E16" s="12" t="s">
        <v>69</v>
      </c>
      <c r="F16" s="12" t="s">
        <v>68</v>
      </c>
      <c r="G16" s="10">
        <v>0</v>
      </c>
      <c r="H16" s="10">
        <v>2650</v>
      </c>
      <c r="I16" s="10">
        <v>2650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70</v>
      </c>
      <c r="B17" s="12" t="s">
        <v>71</v>
      </c>
      <c r="C17" s="12" t="s">
        <v>33</v>
      </c>
      <c r="D17" s="12" t="s">
        <v>24</v>
      </c>
      <c r="E17" s="12" t="s">
        <v>73</v>
      </c>
      <c r="F17" s="12" t="s">
        <v>72</v>
      </c>
      <c r="G17" s="10">
        <v>0</v>
      </c>
      <c r="H17" s="10">
        <v>1250</v>
      </c>
      <c r="I17" s="10">
        <v>1250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74</v>
      </c>
      <c r="B18" s="12" t="s">
        <v>75</v>
      </c>
      <c r="C18" s="12" t="s">
        <v>76</v>
      </c>
      <c r="D18" s="12" t="s">
        <v>24</v>
      </c>
      <c r="E18" s="12" t="s">
        <v>78</v>
      </c>
      <c r="F18" s="12" t="s">
        <v>77</v>
      </c>
      <c r="G18" s="10">
        <v>0</v>
      </c>
      <c r="H18" s="10">
        <v>27550.04</v>
      </c>
      <c r="I18" s="10">
        <v>27550.04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40</v>
      </c>
      <c r="B19" s="12" t="s">
        <v>41</v>
      </c>
      <c r="C19" s="12" t="s">
        <v>76</v>
      </c>
      <c r="D19" s="12" t="s">
        <v>24</v>
      </c>
      <c r="E19" s="12" t="s">
        <v>43</v>
      </c>
      <c r="F19" s="12" t="s">
        <v>42</v>
      </c>
      <c r="G19" s="10">
        <v>0</v>
      </c>
      <c r="H19" s="10">
        <v>13799</v>
      </c>
      <c r="I19" s="10">
        <v>13799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52</v>
      </c>
      <c r="B20" s="12" t="s">
        <v>53</v>
      </c>
      <c r="C20" s="12" t="s">
        <v>76</v>
      </c>
      <c r="D20" s="12" t="s">
        <v>24</v>
      </c>
      <c r="E20" s="12" t="s">
        <v>55</v>
      </c>
      <c r="F20" s="12" t="s">
        <v>54</v>
      </c>
      <c r="G20" s="10">
        <v>0</v>
      </c>
      <c r="H20" s="10">
        <v>222244</v>
      </c>
      <c r="I20" s="10">
        <v>222244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79</v>
      </c>
      <c r="B21" s="12" t="s">
        <v>80</v>
      </c>
      <c r="C21" s="12" t="s">
        <v>76</v>
      </c>
      <c r="D21" s="12" t="s">
        <v>24</v>
      </c>
      <c r="E21" s="12" t="s">
        <v>82</v>
      </c>
      <c r="F21" s="12" t="s">
        <v>81</v>
      </c>
      <c r="G21" s="10">
        <v>0</v>
      </c>
      <c r="H21" s="10">
        <v>5800</v>
      </c>
      <c r="I21" s="10">
        <v>5800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27</v>
      </c>
      <c r="B22" s="12" t="s">
        <v>28</v>
      </c>
      <c r="C22" s="12" t="s">
        <v>76</v>
      </c>
      <c r="D22" s="12" t="s">
        <v>24</v>
      </c>
      <c r="E22" s="12" t="s">
        <v>30</v>
      </c>
      <c r="F22" s="12" t="s">
        <v>29</v>
      </c>
      <c r="G22" s="10">
        <v>0</v>
      </c>
      <c r="H22" s="10">
        <v>15000</v>
      </c>
      <c r="I22" s="10">
        <v>15000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66</v>
      </c>
      <c r="B23" s="12" t="s">
        <v>67</v>
      </c>
      <c r="C23" s="12" t="s">
        <v>76</v>
      </c>
      <c r="D23" s="12" t="s">
        <v>24</v>
      </c>
      <c r="E23" s="12" t="s">
        <v>69</v>
      </c>
      <c r="F23" s="12" t="s">
        <v>68</v>
      </c>
      <c r="G23" s="10">
        <v>0</v>
      </c>
      <c r="H23" s="10">
        <v>20900.009999999998</v>
      </c>
      <c r="I23" s="10">
        <v>20900.009999999998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1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74</v>
      </c>
      <c r="B24" s="12" t="s">
        <v>75</v>
      </c>
      <c r="C24" s="12" t="s">
        <v>83</v>
      </c>
      <c r="D24" s="12" t="s">
        <v>24</v>
      </c>
      <c r="E24" s="12" t="s">
        <v>78</v>
      </c>
      <c r="F24" s="12" t="s">
        <v>77</v>
      </c>
      <c r="G24" s="10">
        <v>0</v>
      </c>
      <c r="H24" s="10">
        <v>4382000</v>
      </c>
      <c r="I24" s="10">
        <v>4382000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31</v>
      </c>
      <c r="B25" s="12" t="s">
        <v>32</v>
      </c>
      <c r="C25" s="12" t="s">
        <v>84</v>
      </c>
      <c r="D25" s="12" t="s">
        <v>24</v>
      </c>
      <c r="E25" s="12" t="s">
        <v>35</v>
      </c>
      <c r="F25" s="12" t="s">
        <v>34</v>
      </c>
      <c r="G25" s="10">
        <v>0</v>
      </c>
      <c r="H25" s="10">
        <v>26998</v>
      </c>
      <c r="I25" s="10">
        <v>8998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0.33328394695903402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44</v>
      </c>
      <c r="B26" s="12" t="s">
        <v>45</v>
      </c>
      <c r="C26" s="12" t="s">
        <v>84</v>
      </c>
      <c r="D26" s="12" t="s">
        <v>24</v>
      </c>
      <c r="E26" s="12" t="s">
        <v>47</v>
      </c>
      <c r="F26" s="12" t="s">
        <v>46</v>
      </c>
      <c r="G26" s="10">
        <v>7644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66</v>
      </c>
      <c r="B27" s="12" t="s">
        <v>67</v>
      </c>
      <c r="C27" s="12" t="s">
        <v>85</v>
      </c>
      <c r="D27" s="12" t="s">
        <v>24</v>
      </c>
      <c r="E27" s="12" t="s">
        <v>69</v>
      </c>
      <c r="F27" s="12" t="s">
        <v>68</v>
      </c>
      <c r="G27" s="10">
        <v>0</v>
      </c>
      <c r="H27" s="10">
        <v>62179.3</v>
      </c>
      <c r="I27" s="10">
        <v>31089.65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0.5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48</v>
      </c>
      <c r="B28" s="12" t="s">
        <v>49</v>
      </c>
      <c r="C28" s="12" t="s">
        <v>86</v>
      </c>
      <c r="D28" s="12" t="s">
        <v>24</v>
      </c>
      <c r="E28" s="12" t="s">
        <v>51</v>
      </c>
      <c r="F28" s="12" t="s">
        <v>50</v>
      </c>
      <c r="G28" s="10">
        <v>0</v>
      </c>
      <c r="H28" s="10">
        <v>2900</v>
      </c>
      <c r="I28" s="10">
        <v>2900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87</v>
      </c>
      <c r="B29" s="12" t="s">
        <v>61</v>
      </c>
      <c r="C29" s="12" t="s">
        <v>88</v>
      </c>
      <c r="D29" s="12" t="s">
        <v>89</v>
      </c>
      <c r="E29" s="12" t="s">
        <v>55</v>
      </c>
      <c r="F29" s="12" t="s">
        <v>54</v>
      </c>
      <c r="G29" s="10">
        <v>0</v>
      </c>
      <c r="H29" s="10">
        <v>120790.13</v>
      </c>
      <c r="I29" s="10">
        <v>120339.16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0.99626649958899782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90</v>
      </c>
      <c r="B30" s="12" t="s">
        <v>91</v>
      </c>
      <c r="C30" s="12" t="s">
        <v>88</v>
      </c>
      <c r="D30" s="12" t="s">
        <v>89</v>
      </c>
      <c r="E30" s="12" t="s">
        <v>55</v>
      </c>
      <c r="F30" s="12" t="s">
        <v>54</v>
      </c>
      <c r="G30" s="10">
        <v>0</v>
      </c>
      <c r="H30" s="10">
        <v>355780.91</v>
      </c>
      <c r="I30" s="10">
        <v>355780.91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1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92</v>
      </c>
      <c r="B31" s="12" t="s">
        <v>93</v>
      </c>
      <c r="C31" s="12" t="s">
        <v>88</v>
      </c>
      <c r="D31" s="12" t="s">
        <v>89</v>
      </c>
      <c r="E31" s="12" t="s">
        <v>55</v>
      </c>
      <c r="F31" s="12" t="s">
        <v>54</v>
      </c>
      <c r="G31" s="10">
        <v>0</v>
      </c>
      <c r="H31" s="10">
        <v>120790.13</v>
      </c>
      <c r="I31" s="10">
        <v>120339.17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0.99626658237721899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94</v>
      </c>
      <c r="B32" s="12" t="s">
        <v>95</v>
      </c>
      <c r="C32" s="12" t="s">
        <v>88</v>
      </c>
      <c r="D32" s="12" t="s">
        <v>89</v>
      </c>
      <c r="E32" s="12" t="s">
        <v>55</v>
      </c>
      <c r="F32" s="12" t="s">
        <v>54</v>
      </c>
      <c r="G32" s="10">
        <v>0</v>
      </c>
      <c r="H32" s="10">
        <v>591222.65</v>
      </c>
      <c r="I32" s="10">
        <v>591222.65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1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96</v>
      </c>
      <c r="B33" s="12" t="s">
        <v>97</v>
      </c>
      <c r="C33" s="12" t="s">
        <v>88</v>
      </c>
      <c r="D33" s="12" t="s">
        <v>89</v>
      </c>
      <c r="E33" s="12" t="s">
        <v>55</v>
      </c>
      <c r="F33" s="12" t="s">
        <v>54</v>
      </c>
      <c r="G33" s="10">
        <v>0</v>
      </c>
      <c r="H33" s="10">
        <v>642162.65</v>
      </c>
      <c r="I33" s="10">
        <v>546772.46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0.85145478330139557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98</v>
      </c>
      <c r="B34" s="12" t="s">
        <v>99</v>
      </c>
      <c r="C34" s="12" t="s">
        <v>88</v>
      </c>
      <c r="D34" s="12" t="s">
        <v>89</v>
      </c>
      <c r="E34" s="12" t="s">
        <v>55</v>
      </c>
      <c r="F34" s="12" t="s">
        <v>54</v>
      </c>
      <c r="G34" s="10">
        <v>0</v>
      </c>
      <c r="H34" s="10">
        <v>120790.13</v>
      </c>
      <c r="I34" s="10">
        <v>120339.16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0.99626649958899782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100</v>
      </c>
      <c r="B35" s="12" t="s">
        <v>101</v>
      </c>
      <c r="C35" s="12" t="s">
        <v>88</v>
      </c>
      <c r="D35" s="12" t="s">
        <v>89</v>
      </c>
      <c r="E35" s="12" t="s">
        <v>55</v>
      </c>
      <c r="F35" s="12" t="s">
        <v>54</v>
      </c>
      <c r="G35" s="10">
        <v>0</v>
      </c>
      <c r="H35" s="10">
        <v>239003.47</v>
      </c>
      <c r="I35" s="10">
        <v>238060.06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0.99605273513392922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102</v>
      </c>
      <c r="B36" s="12" t="s">
        <v>103</v>
      </c>
      <c r="C36" s="12" t="s">
        <v>88</v>
      </c>
      <c r="D36" s="12" t="s">
        <v>89</v>
      </c>
      <c r="E36" s="12" t="s">
        <v>55</v>
      </c>
      <c r="F36" s="12" t="s">
        <v>54</v>
      </c>
      <c r="G36" s="10">
        <v>0</v>
      </c>
      <c r="H36" s="10">
        <v>145968.29</v>
      </c>
      <c r="I36" s="10">
        <v>136088.07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0.93231255911814814</v>
      </c>
      <c r="P36" s="6">
        <f>IF(J36=0,0,L36/J36)</f>
        <v>0</v>
      </c>
      <c r="Q36" s="6">
        <f>IF(L36=0,0,L36/K36)</f>
        <v>0</v>
      </c>
    </row>
    <row r="37" spans="1:17" x14ac:dyDescent="0.25">
      <c r="A37" s="12" t="s">
        <v>104</v>
      </c>
      <c r="B37" s="12" t="s">
        <v>105</v>
      </c>
      <c r="C37" s="12" t="s">
        <v>88</v>
      </c>
      <c r="D37" s="12" t="s">
        <v>89</v>
      </c>
      <c r="E37" s="12" t="s">
        <v>55</v>
      </c>
      <c r="F37" s="12" t="s">
        <v>54</v>
      </c>
      <c r="G37" s="10">
        <v>0</v>
      </c>
      <c r="H37" s="10">
        <v>239003.47</v>
      </c>
      <c r="I37" s="10">
        <v>238060.06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0.99605273513392922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106</v>
      </c>
      <c r="B38" s="12" t="s">
        <v>107</v>
      </c>
      <c r="C38" s="12" t="s">
        <v>88</v>
      </c>
      <c r="D38" s="12" t="s">
        <v>89</v>
      </c>
      <c r="E38" s="12" t="s">
        <v>55</v>
      </c>
      <c r="F38" s="12" t="s">
        <v>54</v>
      </c>
      <c r="G38" s="10">
        <v>0</v>
      </c>
      <c r="H38" s="10">
        <v>501749.2</v>
      </c>
      <c r="I38" s="10">
        <v>491868.97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0.98030842899201431</v>
      </c>
      <c r="P38" s="6">
        <f>IF(J38=0,0,L38/J38)</f>
        <v>0</v>
      </c>
      <c r="Q38" s="6">
        <f>IF(L38=0,0,L38/K38)</f>
        <v>0</v>
      </c>
    </row>
    <row r="39" spans="1:17" x14ac:dyDescent="0.25">
      <c r="A39" s="12" t="s">
        <v>108</v>
      </c>
      <c r="B39" s="12" t="s">
        <v>109</v>
      </c>
      <c r="C39" s="12" t="s">
        <v>88</v>
      </c>
      <c r="D39" s="12" t="s">
        <v>89</v>
      </c>
      <c r="E39" s="12" t="s">
        <v>55</v>
      </c>
      <c r="F39" s="12" t="s">
        <v>54</v>
      </c>
      <c r="G39" s="10">
        <v>0</v>
      </c>
      <c r="H39" s="10">
        <v>355780.91</v>
      </c>
      <c r="I39" s="10">
        <v>355780.91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1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110</v>
      </c>
      <c r="B40" s="12" t="s">
        <v>111</v>
      </c>
      <c r="C40" s="12" t="s">
        <v>88</v>
      </c>
      <c r="D40" s="12" t="s">
        <v>89</v>
      </c>
      <c r="E40" s="12" t="s">
        <v>55</v>
      </c>
      <c r="F40" s="12" t="s">
        <v>54</v>
      </c>
      <c r="G40" s="10">
        <v>0</v>
      </c>
      <c r="H40" s="10">
        <v>558303.30000000005</v>
      </c>
      <c r="I40" s="10">
        <v>473501.77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0.84810849228367446</v>
      </c>
      <c r="P40" s="6">
        <f>IF(J40=0,0,L40/J40)</f>
        <v>0</v>
      </c>
      <c r="Q40" s="6">
        <f>IF(L40=0,0,L40/K40)</f>
        <v>0</v>
      </c>
    </row>
    <row r="41" spans="1:17" x14ac:dyDescent="0.25">
      <c r="A41" s="12" t="s">
        <v>112</v>
      </c>
      <c r="B41" s="12" t="s">
        <v>113</v>
      </c>
      <c r="C41" s="12" t="s">
        <v>88</v>
      </c>
      <c r="D41" s="12" t="s">
        <v>89</v>
      </c>
      <c r="E41" s="12" t="s">
        <v>55</v>
      </c>
      <c r="F41" s="12" t="s">
        <v>54</v>
      </c>
      <c r="G41" s="10">
        <v>0</v>
      </c>
      <c r="H41" s="10">
        <v>239003.47</v>
      </c>
      <c r="I41" s="10">
        <v>238060.06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0.99605273513392922</v>
      </c>
      <c r="P41" s="6">
        <f>IF(J41=0,0,L41/J41)</f>
        <v>0</v>
      </c>
      <c r="Q41" s="6">
        <f>IF(L41=0,0,L41/K41)</f>
        <v>0</v>
      </c>
    </row>
    <row r="42" spans="1:17" x14ac:dyDescent="0.25">
      <c r="A42" s="12" t="s">
        <v>114</v>
      </c>
      <c r="B42" s="12" t="s">
        <v>95</v>
      </c>
      <c r="C42" s="12" t="s">
        <v>88</v>
      </c>
      <c r="D42" s="12" t="s">
        <v>89</v>
      </c>
      <c r="E42" s="12" t="s">
        <v>55</v>
      </c>
      <c r="F42" s="12" t="s">
        <v>54</v>
      </c>
      <c r="G42" s="10">
        <v>0</v>
      </c>
      <c r="H42" s="10">
        <v>239003.47</v>
      </c>
      <c r="I42" s="10">
        <v>238060.06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0.99605273513392922</v>
      </c>
      <c r="P42" s="6">
        <f>IF(J42=0,0,L42/J42)</f>
        <v>0</v>
      </c>
      <c r="Q42" s="6">
        <f>IF(L42=0,0,L42/K42)</f>
        <v>0</v>
      </c>
    </row>
    <row r="43" spans="1:17" x14ac:dyDescent="0.25">
      <c r="A43" s="12" t="s">
        <v>115</v>
      </c>
      <c r="B43" s="12" t="s">
        <v>116</v>
      </c>
      <c r="C43" s="12" t="s">
        <v>88</v>
      </c>
      <c r="D43" s="12" t="s">
        <v>89</v>
      </c>
      <c r="E43" s="12" t="s">
        <v>55</v>
      </c>
      <c r="F43" s="12" t="s">
        <v>54</v>
      </c>
      <c r="G43" s="10">
        <v>0</v>
      </c>
      <c r="H43" s="10">
        <v>238060.06</v>
      </c>
      <c r="I43" s="10">
        <v>238060.06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1</v>
      </c>
      <c r="P43" s="6">
        <f>IF(J43=0,0,L43/J43)</f>
        <v>0</v>
      </c>
      <c r="Q43" s="6">
        <f>IF(L43=0,0,L43/K43)</f>
        <v>0</v>
      </c>
    </row>
    <row r="44" spans="1:17" x14ac:dyDescent="0.25">
      <c r="A44" s="12" t="s">
        <v>117</v>
      </c>
      <c r="B44" s="12" t="s">
        <v>118</v>
      </c>
      <c r="C44" s="12" t="s">
        <v>88</v>
      </c>
      <c r="D44" s="12" t="s">
        <v>89</v>
      </c>
      <c r="E44" s="12" t="s">
        <v>55</v>
      </c>
      <c r="F44" s="12" t="s">
        <v>54</v>
      </c>
      <c r="G44" s="10">
        <v>0</v>
      </c>
      <c r="H44" s="10">
        <v>357216.85</v>
      </c>
      <c r="I44" s="10">
        <v>355780.91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0.99598020082199368</v>
      </c>
      <c r="P44" s="6">
        <f>IF(J44=0,0,L44/J44)</f>
        <v>0</v>
      </c>
      <c r="Q44" s="6">
        <f>IF(L44=0,0,L44/K44)</f>
        <v>0</v>
      </c>
    </row>
    <row r="45" spans="1:17" x14ac:dyDescent="0.25">
      <c r="A45" s="12" t="s">
        <v>119</v>
      </c>
      <c r="B45" s="12" t="s">
        <v>61</v>
      </c>
      <c r="C45" s="12" t="s">
        <v>88</v>
      </c>
      <c r="D45" s="12" t="s">
        <v>89</v>
      </c>
      <c r="E45" s="12" t="s">
        <v>55</v>
      </c>
      <c r="F45" s="12" t="s">
        <v>54</v>
      </c>
      <c r="G45" s="10">
        <v>0</v>
      </c>
      <c r="H45" s="10">
        <v>1618729.49</v>
      </c>
      <c r="I45" s="10">
        <v>1618729.49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1</v>
      </c>
      <c r="P45" s="6">
        <f>IF(J45=0,0,L45/J45)</f>
        <v>0</v>
      </c>
      <c r="Q45" s="6">
        <f>IF(L45=0,0,L45/K45)</f>
        <v>0</v>
      </c>
    </row>
    <row r="46" spans="1:17" x14ac:dyDescent="0.25">
      <c r="A46" s="12" t="s">
        <v>120</v>
      </c>
      <c r="B46" s="12" t="s">
        <v>61</v>
      </c>
      <c r="C46" s="12" t="s">
        <v>88</v>
      </c>
      <c r="D46" s="12" t="s">
        <v>89</v>
      </c>
      <c r="E46" s="12" t="s">
        <v>55</v>
      </c>
      <c r="F46" s="12" t="s">
        <v>54</v>
      </c>
      <c r="G46" s="10">
        <v>0</v>
      </c>
      <c r="H46" s="10">
        <v>1167305.1200000001</v>
      </c>
      <c r="I46" s="10">
        <v>1167304.8400000001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0.99999976013126712</v>
      </c>
      <c r="P46" s="6">
        <f>IF(J46=0,0,L46/J46)</f>
        <v>0</v>
      </c>
      <c r="Q46" s="6">
        <f>IF(L46=0,0,L46/K46)</f>
        <v>0</v>
      </c>
    </row>
    <row r="47" spans="1:17" x14ac:dyDescent="0.25">
      <c r="A47" s="12" t="s">
        <v>121</v>
      </c>
      <c r="B47" s="12" t="s">
        <v>122</v>
      </c>
      <c r="C47" s="12" t="s">
        <v>88</v>
      </c>
      <c r="D47" s="12" t="s">
        <v>89</v>
      </c>
      <c r="E47" s="12" t="s">
        <v>55</v>
      </c>
      <c r="F47" s="12" t="s">
        <v>54</v>
      </c>
      <c r="G47" s="10">
        <v>0</v>
      </c>
      <c r="H47" s="10">
        <v>266758.42</v>
      </c>
      <c r="I47" s="10">
        <v>256427.23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0.96127136305575667</v>
      </c>
      <c r="P47" s="6">
        <f>IF(J47=0,0,L47/J47)</f>
        <v>0</v>
      </c>
      <c r="Q47" s="6">
        <f>IF(L47=0,0,L47/K47)</f>
        <v>0</v>
      </c>
    </row>
    <row r="48" spans="1:17" x14ac:dyDescent="0.25">
      <c r="A48" s="12" t="s">
        <v>123</v>
      </c>
      <c r="B48" s="12" t="s">
        <v>124</v>
      </c>
      <c r="C48" s="12" t="s">
        <v>88</v>
      </c>
      <c r="D48" s="12" t="s">
        <v>89</v>
      </c>
      <c r="E48" s="12" t="s">
        <v>55</v>
      </c>
      <c r="F48" s="12" t="s">
        <v>54</v>
      </c>
      <c r="G48" s="10">
        <v>0</v>
      </c>
      <c r="H48" s="10">
        <v>239003.47</v>
      </c>
      <c r="I48" s="10">
        <v>238060.05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0.99605269329353241</v>
      </c>
      <c r="P48" s="6">
        <f>IF(J48=0,0,L48/J48)</f>
        <v>0</v>
      </c>
      <c r="Q48" s="6">
        <f>IF(L48=0,0,L48/K48)</f>
        <v>0</v>
      </c>
    </row>
    <row r="49" spans="1:17" x14ac:dyDescent="0.25">
      <c r="A49" s="12" t="s">
        <v>125</v>
      </c>
      <c r="B49" s="12" t="s">
        <v>126</v>
      </c>
      <c r="C49" s="12" t="s">
        <v>88</v>
      </c>
      <c r="D49" s="12" t="s">
        <v>89</v>
      </c>
      <c r="E49" s="12" t="s">
        <v>55</v>
      </c>
      <c r="F49" s="12" t="s">
        <v>54</v>
      </c>
      <c r="G49" s="10">
        <v>0</v>
      </c>
      <c r="H49" s="10">
        <v>513624.34</v>
      </c>
      <c r="I49" s="10">
        <v>513624.34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7" x14ac:dyDescent="0.25">
      <c r="A50" s="12" t="s">
        <v>127</v>
      </c>
      <c r="B50" s="12" t="s">
        <v>128</v>
      </c>
      <c r="C50" s="12" t="s">
        <v>88</v>
      </c>
      <c r="D50" s="12" t="s">
        <v>89</v>
      </c>
      <c r="E50" s="12" t="s">
        <v>55</v>
      </c>
      <c r="F50" s="12" t="s">
        <v>54</v>
      </c>
      <c r="G50" s="10">
        <v>0</v>
      </c>
      <c r="H50" s="10">
        <v>1308634.1399999999</v>
      </c>
      <c r="I50" s="10">
        <v>1308634.1399999999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1</v>
      </c>
      <c r="P50" s="6">
        <f>IF(J50=0,0,L50/J50)</f>
        <v>0</v>
      </c>
      <c r="Q50" s="6">
        <f>IF(L50=0,0,L50/K50)</f>
        <v>0</v>
      </c>
    </row>
    <row r="51" spans="1:17" x14ac:dyDescent="0.25">
      <c r="A51" s="12" t="s">
        <v>129</v>
      </c>
      <c r="B51" s="12" t="s">
        <v>130</v>
      </c>
      <c r="C51" s="12" t="s">
        <v>88</v>
      </c>
      <c r="D51" s="12" t="s">
        <v>89</v>
      </c>
      <c r="E51" s="12" t="s">
        <v>55</v>
      </c>
      <c r="F51" s="12" t="s">
        <v>54</v>
      </c>
      <c r="G51" s="10">
        <v>0</v>
      </c>
      <c r="H51" s="10">
        <v>723976.07</v>
      </c>
      <c r="I51" s="10">
        <v>697029.46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0.96277969519075401</v>
      </c>
      <c r="P51" s="6">
        <f>IF(J51=0,0,L51/J51)</f>
        <v>0</v>
      </c>
      <c r="Q51" s="6">
        <f>IF(L51=0,0,L51/K51)</f>
        <v>0</v>
      </c>
    </row>
    <row r="52" spans="1:17" x14ac:dyDescent="0.25">
      <c r="A52" s="12" t="s">
        <v>131</v>
      </c>
      <c r="B52" s="12" t="s">
        <v>132</v>
      </c>
      <c r="C52" s="12" t="s">
        <v>88</v>
      </c>
      <c r="D52" s="12" t="s">
        <v>89</v>
      </c>
      <c r="E52" s="12" t="s">
        <v>55</v>
      </c>
      <c r="F52" s="12" t="s">
        <v>54</v>
      </c>
      <c r="G52" s="10">
        <v>0</v>
      </c>
      <c r="H52" s="10">
        <v>1933472.1</v>
      </c>
      <c r="I52" s="10">
        <v>1571505.41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0.81278928721029897</v>
      </c>
      <c r="P52" s="6">
        <f>IF(J52=0,0,L52/J52)</f>
        <v>0</v>
      </c>
      <c r="Q52" s="6">
        <f>IF(L52=0,0,L52/K52)</f>
        <v>0</v>
      </c>
    </row>
    <row r="53" spans="1:17" x14ac:dyDescent="0.25">
      <c r="A53" s="12" t="s">
        <v>133</v>
      </c>
      <c r="B53" s="12" t="s">
        <v>134</v>
      </c>
      <c r="C53" s="12" t="s">
        <v>135</v>
      </c>
      <c r="D53" s="12" t="s">
        <v>89</v>
      </c>
      <c r="E53" s="12" t="s">
        <v>55</v>
      </c>
      <c r="F53" s="12" t="s">
        <v>54</v>
      </c>
      <c r="G53" s="10">
        <v>0</v>
      </c>
      <c r="H53" s="10">
        <v>260182.88</v>
      </c>
      <c r="I53" s="10">
        <v>260182.87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0.99999996156549575</v>
      </c>
      <c r="P53" s="6">
        <f>IF(J53=0,0,L53/J53)</f>
        <v>0</v>
      </c>
      <c r="Q53" s="6">
        <f>IF(L53=0,0,L53/K53)</f>
        <v>0</v>
      </c>
    </row>
    <row r="54" spans="1:17" x14ac:dyDescent="0.25">
      <c r="A54" s="12" t="s">
        <v>136</v>
      </c>
      <c r="B54" s="12" t="s">
        <v>61</v>
      </c>
      <c r="C54" s="12" t="s">
        <v>135</v>
      </c>
      <c r="D54" s="12" t="s">
        <v>89</v>
      </c>
      <c r="E54" s="12" t="s">
        <v>55</v>
      </c>
      <c r="F54" s="12" t="s">
        <v>54</v>
      </c>
      <c r="G54" s="10">
        <v>0</v>
      </c>
      <c r="H54" s="10">
        <v>89673.59</v>
      </c>
      <c r="I54" s="10">
        <v>89673.54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0.99999944242223371</v>
      </c>
      <c r="P54" s="6">
        <f>IF(J54=0,0,L54/J54)</f>
        <v>0</v>
      </c>
      <c r="Q54" s="6">
        <f>IF(L54=0,0,L54/K54)</f>
        <v>0</v>
      </c>
    </row>
    <row r="55" spans="1:17" x14ac:dyDescent="0.25">
      <c r="A55" s="12" t="s">
        <v>137</v>
      </c>
      <c r="B55" s="12" t="s">
        <v>61</v>
      </c>
      <c r="C55" s="12" t="s">
        <v>135</v>
      </c>
      <c r="D55" s="12" t="s">
        <v>89</v>
      </c>
      <c r="E55" s="12" t="s">
        <v>55</v>
      </c>
      <c r="F55" s="12" t="s">
        <v>54</v>
      </c>
      <c r="G55" s="10">
        <v>0</v>
      </c>
      <c r="H55" s="10">
        <v>260182.88</v>
      </c>
      <c r="I55" s="10">
        <v>260182.88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1</v>
      </c>
      <c r="P55" s="6">
        <f>IF(J55=0,0,L55/J55)</f>
        <v>0</v>
      </c>
      <c r="Q55" s="6">
        <f>IF(L55=0,0,L55/K55)</f>
        <v>0</v>
      </c>
    </row>
    <row r="56" spans="1:17" x14ac:dyDescent="0.25">
      <c r="A56" s="12" t="s">
        <v>138</v>
      </c>
      <c r="B56" s="12" t="s">
        <v>61</v>
      </c>
      <c r="C56" s="12" t="s">
        <v>135</v>
      </c>
      <c r="D56" s="12" t="s">
        <v>89</v>
      </c>
      <c r="E56" s="12" t="s">
        <v>55</v>
      </c>
      <c r="F56" s="12" t="s">
        <v>54</v>
      </c>
      <c r="G56" s="10">
        <v>0</v>
      </c>
      <c r="H56" s="10">
        <v>266199.71000000002</v>
      </c>
      <c r="I56" s="10">
        <v>265556.75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0.99758467054678601</v>
      </c>
      <c r="P56" s="6">
        <f>IF(J56=0,0,L56/J56)</f>
        <v>0</v>
      </c>
      <c r="Q56" s="6">
        <f>IF(L56=0,0,L56/K56)</f>
        <v>0</v>
      </c>
    </row>
    <row r="57" spans="1:17" x14ac:dyDescent="0.25">
      <c r="A57" s="12" t="s">
        <v>139</v>
      </c>
      <c r="B57" s="12" t="s">
        <v>140</v>
      </c>
      <c r="C57" s="12" t="s">
        <v>135</v>
      </c>
      <c r="D57" s="12" t="s">
        <v>89</v>
      </c>
      <c r="E57" s="12" t="s">
        <v>55</v>
      </c>
      <c r="F57" s="12" t="s">
        <v>54</v>
      </c>
      <c r="G57" s="10">
        <v>0</v>
      </c>
      <c r="H57" s="10">
        <v>176683.99</v>
      </c>
      <c r="I57" s="10">
        <v>176129.21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0.99686004374250325</v>
      </c>
      <c r="P57" s="6">
        <f>IF(J57=0,0,L57/J57)</f>
        <v>0</v>
      </c>
      <c r="Q57" s="6">
        <f>IF(L57=0,0,L57/K57)</f>
        <v>0</v>
      </c>
    </row>
    <row r="58" spans="1:17" x14ac:dyDescent="0.25">
      <c r="A58" s="12" t="s">
        <v>141</v>
      </c>
      <c r="B58" s="12" t="s">
        <v>61</v>
      </c>
      <c r="C58" s="12" t="s">
        <v>135</v>
      </c>
      <c r="D58" s="12" t="s">
        <v>89</v>
      </c>
      <c r="E58" s="12" t="s">
        <v>55</v>
      </c>
      <c r="F58" s="12" t="s">
        <v>54</v>
      </c>
      <c r="G58" s="10">
        <v>0</v>
      </c>
      <c r="H58" s="10">
        <v>90059</v>
      </c>
      <c r="I58" s="10">
        <v>90059</v>
      </c>
      <c r="J58" s="5"/>
      <c r="K58" s="5"/>
      <c r="L58" s="5"/>
      <c r="M58" s="8" t="s">
        <v>17</v>
      </c>
      <c r="N58" s="7">
        <f>IF(G58&gt;0,I58/G58,0)</f>
        <v>0</v>
      </c>
      <c r="O58" s="7">
        <f>IF(H58&gt;0,I58/H58,0)</f>
        <v>1</v>
      </c>
      <c r="P58" s="6">
        <f>IF(J58=0,0,L58/J58)</f>
        <v>0</v>
      </c>
      <c r="Q58" s="6">
        <f>IF(L58=0,0,L58/K58)</f>
        <v>0</v>
      </c>
    </row>
    <row r="59" spans="1:17" x14ac:dyDescent="0.25">
      <c r="A59" s="12" t="s">
        <v>142</v>
      </c>
      <c r="B59" s="12" t="s">
        <v>61</v>
      </c>
      <c r="C59" s="12" t="s">
        <v>135</v>
      </c>
      <c r="D59" s="12" t="s">
        <v>89</v>
      </c>
      <c r="E59" s="12" t="s">
        <v>55</v>
      </c>
      <c r="F59" s="12" t="s">
        <v>54</v>
      </c>
      <c r="G59" s="10">
        <v>0</v>
      </c>
      <c r="H59" s="10">
        <v>259671.81</v>
      </c>
      <c r="I59" s="10">
        <v>259671.81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1</v>
      </c>
      <c r="P59" s="6">
        <f>IF(J59=0,0,L59/J59)</f>
        <v>0</v>
      </c>
      <c r="Q59" s="6">
        <f>IF(L59=0,0,L59/K59)</f>
        <v>0</v>
      </c>
    </row>
    <row r="60" spans="1:17" x14ac:dyDescent="0.25">
      <c r="A60" s="12" t="s">
        <v>60</v>
      </c>
      <c r="B60" s="12" t="s">
        <v>61</v>
      </c>
      <c r="C60" s="12" t="s">
        <v>135</v>
      </c>
      <c r="D60" s="12" t="s">
        <v>89</v>
      </c>
      <c r="E60" s="12" t="s">
        <v>55</v>
      </c>
      <c r="F60" s="12" t="s">
        <v>54</v>
      </c>
      <c r="G60" s="10">
        <v>0</v>
      </c>
      <c r="H60" s="10">
        <v>174865.39</v>
      </c>
      <c r="I60" s="10">
        <v>174865.39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1</v>
      </c>
      <c r="P60" s="6">
        <f>IF(J60=0,0,L60/J60)</f>
        <v>0</v>
      </c>
      <c r="Q60" s="6">
        <f>IF(L60=0,0,L60/K60)</f>
        <v>0</v>
      </c>
    </row>
    <row r="61" spans="1:17" x14ac:dyDescent="0.25">
      <c r="A61" s="12" t="s">
        <v>87</v>
      </c>
      <c r="B61" s="12" t="s">
        <v>61</v>
      </c>
      <c r="C61" s="12" t="s">
        <v>135</v>
      </c>
      <c r="D61" s="12" t="s">
        <v>89</v>
      </c>
      <c r="E61" s="12" t="s">
        <v>55</v>
      </c>
      <c r="F61" s="12" t="s">
        <v>54</v>
      </c>
      <c r="G61" s="10">
        <v>0</v>
      </c>
      <c r="H61" s="10">
        <v>90059</v>
      </c>
      <c r="I61" s="10">
        <v>90059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1</v>
      </c>
      <c r="P61" s="6">
        <f>IF(J61=0,0,L61/J61)</f>
        <v>0</v>
      </c>
      <c r="Q61" s="6">
        <f>IF(L61=0,0,L61/K61)</f>
        <v>0</v>
      </c>
    </row>
    <row r="62" spans="1:17" x14ac:dyDescent="0.25">
      <c r="A62" s="12" t="s">
        <v>143</v>
      </c>
      <c r="B62" s="12" t="s">
        <v>144</v>
      </c>
      <c r="C62" s="12" t="s">
        <v>135</v>
      </c>
      <c r="D62" s="12" t="s">
        <v>89</v>
      </c>
      <c r="E62" s="12" t="s">
        <v>55</v>
      </c>
      <c r="F62" s="12" t="s">
        <v>54</v>
      </c>
      <c r="G62" s="10">
        <v>0</v>
      </c>
      <c r="H62" s="10">
        <v>90950.35</v>
      </c>
      <c r="I62" s="10">
        <v>90691.49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0.99715383173346772</v>
      </c>
      <c r="P62" s="6">
        <f>IF(J62=0,0,L62/J62)</f>
        <v>0</v>
      </c>
      <c r="Q62" s="6">
        <f>IF(L62=0,0,L62/K62)</f>
        <v>0</v>
      </c>
    </row>
    <row r="63" spans="1:17" x14ac:dyDescent="0.25">
      <c r="A63" s="12" t="s">
        <v>145</v>
      </c>
      <c r="B63" s="12" t="s">
        <v>146</v>
      </c>
      <c r="C63" s="12" t="s">
        <v>135</v>
      </c>
      <c r="D63" s="12" t="s">
        <v>89</v>
      </c>
      <c r="E63" s="12" t="s">
        <v>55</v>
      </c>
      <c r="F63" s="12" t="s">
        <v>54</v>
      </c>
      <c r="G63" s="10">
        <v>0</v>
      </c>
      <c r="H63" s="10">
        <v>177671.8</v>
      </c>
      <c r="I63" s="10">
        <v>176129.34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0.99131848723320193</v>
      </c>
      <c r="P63" s="6">
        <f>IF(J63=0,0,L63/J63)</f>
        <v>0</v>
      </c>
      <c r="Q63" s="6">
        <f>IF(L63=0,0,L63/K63)</f>
        <v>0</v>
      </c>
    </row>
    <row r="64" spans="1:17" x14ac:dyDescent="0.25">
      <c r="A64" s="12" t="s">
        <v>147</v>
      </c>
      <c r="B64" s="12" t="s">
        <v>61</v>
      </c>
      <c r="C64" s="12" t="s">
        <v>135</v>
      </c>
      <c r="D64" s="12" t="s">
        <v>89</v>
      </c>
      <c r="E64" s="12" t="s">
        <v>55</v>
      </c>
      <c r="F64" s="12" t="s">
        <v>54</v>
      </c>
      <c r="G64" s="10">
        <v>0</v>
      </c>
      <c r="H64" s="10">
        <v>90059</v>
      </c>
      <c r="I64" s="10">
        <v>90059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1</v>
      </c>
      <c r="P64" s="6">
        <f>IF(J64=0,0,L64/J64)</f>
        <v>0</v>
      </c>
      <c r="Q64" s="6">
        <f>IF(L64=0,0,L64/K64)</f>
        <v>0</v>
      </c>
    </row>
    <row r="65" spans="1:17" x14ac:dyDescent="0.25">
      <c r="A65" s="12" t="s">
        <v>148</v>
      </c>
      <c r="B65" s="12" t="s">
        <v>61</v>
      </c>
      <c r="C65" s="12" t="s">
        <v>135</v>
      </c>
      <c r="D65" s="12" t="s">
        <v>89</v>
      </c>
      <c r="E65" s="12" t="s">
        <v>55</v>
      </c>
      <c r="F65" s="12" t="s">
        <v>54</v>
      </c>
      <c r="G65" s="10">
        <v>0</v>
      </c>
      <c r="H65" s="10">
        <v>90059</v>
      </c>
      <c r="I65" s="10">
        <v>90059</v>
      </c>
      <c r="J65" s="5"/>
      <c r="K65" s="5"/>
      <c r="L65" s="5"/>
      <c r="M65" s="8" t="s">
        <v>17</v>
      </c>
      <c r="N65" s="7">
        <f>IF(G65&gt;0,I65/G65,0)</f>
        <v>0</v>
      </c>
      <c r="O65" s="7">
        <f>IF(H65&gt;0,I65/H65,0)</f>
        <v>1</v>
      </c>
      <c r="P65" s="6">
        <f>IF(J65=0,0,L65/J65)</f>
        <v>0</v>
      </c>
      <c r="Q65" s="6">
        <f>IF(L65=0,0,L65/K65)</f>
        <v>0</v>
      </c>
    </row>
    <row r="66" spans="1:17" x14ac:dyDescent="0.25">
      <c r="A66" s="12" t="s">
        <v>149</v>
      </c>
      <c r="B66" s="12" t="s">
        <v>61</v>
      </c>
      <c r="C66" s="12" t="s">
        <v>135</v>
      </c>
      <c r="D66" s="12" t="s">
        <v>89</v>
      </c>
      <c r="E66" s="12" t="s">
        <v>55</v>
      </c>
      <c r="F66" s="12" t="s">
        <v>54</v>
      </c>
      <c r="G66" s="10">
        <v>0</v>
      </c>
      <c r="H66" s="10">
        <v>90059</v>
      </c>
      <c r="I66" s="10">
        <v>90059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1</v>
      </c>
      <c r="P66" s="6">
        <f>IF(J66=0,0,L66/J66)</f>
        <v>0</v>
      </c>
      <c r="Q66" s="6">
        <f>IF(L66=0,0,L66/K66)</f>
        <v>0</v>
      </c>
    </row>
    <row r="67" spans="1:17" x14ac:dyDescent="0.25">
      <c r="A67" s="12" t="s">
        <v>150</v>
      </c>
      <c r="B67" s="12" t="s">
        <v>61</v>
      </c>
      <c r="C67" s="12" t="s">
        <v>135</v>
      </c>
      <c r="D67" s="12" t="s">
        <v>89</v>
      </c>
      <c r="E67" s="12" t="s">
        <v>55</v>
      </c>
      <c r="F67" s="12" t="s">
        <v>54</v>
      </c>
      <c r="G67" s="10">
        <v>0</v>
      </c>
      <c r="H67" s="10">
        <v>90059</v>
      </c>
      <c r="I67" s="10">
        <v>90059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1</v>
      </c>
      <c r="P67" s="6">
        <f>IF(J67=0,0,L67/J67)</f>
        <v>0</v>
      </c>
      <c r="Q67" s="6">
        <f>IF(L67=0,0,L67/K67)</f>
        <v>0</v>
      </c>
    </row>
    <row r="68" spans="1:17" x14ac:dyDescent="0.25">
      <c r="A68" s="12" t="s">
        <v>151</v>
      </c>
      <c r="B68" s="12" t="s">
        <v>152</v>
      </c>
      <c r="C68" s="12" t="s">
        <v>135</v>
      </c>
      <c r="D68" s="12" t="s">
        <v>89</v>
      </c>
      <c r="E68" s="12" t="s">
        <v>55</v>
      </c>
      <c r="F68" s="12" t="s">
        <v>54</v>
      </c>
      <c r="G68" s="10">
        <v>0</v>
      </c>
      <c r="H68" s="10">
        <v>433831.16</v>
      </c>
      <c r="I68" s="10">
        <v>432442.8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0.99679976883172705</v>
      </c>
      <c r="P68" s="6">
        <f>IF(J68=0,0,L68/J68)</f>
        <v>0</v>
      </c>
      <c r="Q68" s="6">
        <f>IF(L68=0,0,L68/K68)</f>
        <v>0</v>
      </c>
    </row>
    <row r="69" spans="1:17" x14ac:dyDescent="0.25">
      <c r="A69" s="12" t="s">
        <v>153</v>
      </c>
      <c r="B69" s="12" t="s">
        <v>61</v>
      </c>
      <c r="C69" s="12" t="s">
        <v>154</v>
      </c>
      <c r="D69" s="12" t="s">
        <v>89</v>
      </c>
      <c r="E69" s="12" t="s">
        <v>55</v>
      </c>
      <c r="F69" s="12" t="s">
        <v>54</v>
      </c>
      <c r="G69" s="10">
        <v>0</v>
      </c>
      <c r="H69" s="10">
        <v>67580.98</v>
      </c>
      <c r="I69" s="10">
        <v>67580.98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1</v>
      </c>
      <c r="P69" s="6">
        <f>IF(J69=0,0,L69/J69)</f>
        <v>0</v>
      </c>
      <c r="Q69" s="6">
        <f>IF(L69=0,0,L69/K69)</f>
        <v>0</v>
      </c>
    </row>
    <row r="70" spans="1:17" x14ac:dyDescent="0.25">
      <c r="A70" s="12" t="s">
        <v>155</v>
      </c>
      <c r="B70" s="12" t="s">
        <v>61</v>
      </c>
      <c r="C70" s="12" t="s">
        <v>154</v>
      </c>
      <c r="D70" s="12" t="s">
        <v>89</v>
      </c>
      <c r="E70" s="12" t="s">
        <v>55</v>
      </c>
      <c r="F70" s="12" t="s">
        <v>54</v>
      </c>
      <c r="G70" s="10">
        <v>0</v>
      </c>
      <c r="H70" s="10">
        <v>46987.15</v>
      </c>
      <c r="I70" s="10">
        <v>46987.15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1</v>
      </c>
      <c r="P70" s="6">
        <f>IF(J70=0,0,L70/J70)</f>
        <v>0</v>
      </c>
      <c r="Q70" s="6">
        <f>IF(L70=0,0,L70/K70)</f>
        <v>0</v>
      </c>
    </row>
    <row r="71" spans="1:17" x14ac:dyDescent="0.25">
      <c r="A71" s="12" t="s">
        <v>156</v>
      </c>
      <c r="B71" s="12" t="s">
        <v>61</v>
      </c>
      <c r="C71" s="12" t="s">
        <v>154</v>
      </c>
      <c r="D71" s="12" t="s">
        <v>89</v>
      </c>
      <c r="E71" s="12" t="s">
        <v>55</v>
      </c>
      <c r="F71" s="12" t="s">
        <v>54</v>
      </c>
      <c r="G71" s="10">
        <v>0</v>
      </c>
      <c r="H71" s="10">
        <v>55341.98</v>
      </c>
      <c r="I71" s="10">
        <v>55341.98</v>
      </c>
      <c r="J71" s="5"/>
      <c r="K71" s="5"/>
      <c r="L71" s="5"/>
      <c r="M71" s="8" t="s">
        <v>17</v>
      </c>
      <c r="N71" s="7">
        <f>IF(G71&gt;0,I71/G71,0)</f>
        <v>0</v>
      </c>
      <c r="O71" s="7">
        <f>IF(H71&gt;0,I71/H71,0)</f>
        <v>1</v>
      </c>
      <c r="P71" s="6">
        <f>IF(J71=0,0,L71/J71)</f>
        <v>0</v>
      </c>
      <c r="Q71" s="6">
        <f>IF(L71=0,0,L71/K71)</f>
        <v>0</v>
      </c>
    </row>
    <row r="72" spans="1:17" x14ac:dyDescent="0.25">
      <c r="A72" s="12" t="s">
        <v>157</v>
      </c>
      <c r="B72" s="12" t="s">
        <v>61</v>
      </c>
      <c r="C72" s="12" t="s">
        <v>154</v>
      </c>
      <c r="D72" s="12" t="s">
        <v>89</v>
      </c>
      <c r="E72" s="12" t="s">
        <v>55</v>
      </c>
      <c r="F72" s="12" t="s">
        <v>54</v>
      </c>
      <c r="G72" s="10">
        <v>0</v>
      </c>
      <c r="H72" s="10">
        <v>66565.509999999995</v>
      </c>
      <c r="I72" s="10">
        <v>66565.509999999995</v>
      </c>
      <c r="J72" s="5"/>
      <c r="K72" s="5"/>
      <c r="L72" s="5"/>
      <c r="M72" s="8" t="s">
        <v>17</v>
      </c>
      <c r="N72" s="7">
        <f>IF(G72&gt;0,I72/G72,0)</f>
        <v>0</v>
      </c>
      <c r="O72" s="7">
        <f>IF(H72&gt;0,I72/H72,0)</f>
        <v>1</v>
      </c>
      <c r="P72" s="6">
        <f>IF(J72=0,0,L72/J72)</f>
        <v>0</v>
      </c>
      <c r="Q72" s="6">
        <f>IF(L72=0,0,L72/K72)</f>
        <v>0</v>
      </c>
    </row>
    <row r="73" spans="1:17" x14ac:dyDescent="0.25">
      <c r="A73" s="12" t="s">
        <v>158</v>
      </c>
      <c r="B73" s="12" t="s">
        <v>159</v>
      </c>
      <c r="C73" s="12" t="s">
        <v>154</v>
      </c>
      <c r="D73" s="12" t="s">
        <v>89</v>
      </c>
      <c r="E73" s="12" t="s">
        <v>55</v>
      </c>
      <c r="F73" s="12" t="s">
        <v>54</v>
      </c>
      <c r="G73" s="10">
        <v>0</v>
      </c>
      <c r="H73" s="10">
        <v>722771.06</v>
      </c>
      <c r="I73" s="10">
        <v>0</v>
      </c>
      <c r="J73" s="5"/>
      <c r="K73" s="5"/>
      <c r="L73" s="5"/>
      <c r="M73" s="8" t="s">
        <v>17</v>
      </c>
      <c r="N73" s="7">
        <f>IF(G73&gt;0,I73/G73,0)</f>
        <v>0</v>
      </c>
      <c r="O73" s="7">
        <f>IF(H73&gt;0,I73/H73,0)</f>
        <v>0</v>
      </c>
      <c r="P73" s="6">
        <f>IF(J73=0,0,L73/J73)</f>
        <v>0</v>
      </c>
      <c r="Q73" s="6">
        <f>IF(L73=0,0,L73/K73)</f>
        <v>0</v>
      </c>
    </row>
    <row r="74" spans="1:17" x14ac:dyDescent="0.25">
      <c r="A74" s="12" t="s">
        <v>160</v>
      </c>
      <c r="B74" s="12" t="s">
        <v>161</v>
      </c>
      <c r="C74" s="12" t="s">
        <v>154</v>
      </c>
      <c r="D74" s="12" t="s">
        <v>89</v>
      </c>
      <c r="E74" s="12" t="s">
        <v>55</v>
      </c>
      <c r="F74" s="12" t="s">
        <v>54</v>
      </c>
      <c r="G74" s="10">
        <v>0</v>
      </c>
      <c r="H74" s="10">
        <v>675354.39</v>
      </c>
      <c r="I74" s="10">
        <v>0</v>
      </c>
      <c r="J74" s="5"/>
      <c r="K74" s="5"/>
      <c r="L74" s="5"/>
      <c r="M74" s="8" t="s">
        <v>17</v>
      </c>
      <c r="N74" s="7">
        <f>IF(G74&gt;0,I74/G74,0)</f>
        <v>0</v>
      </c>
      <c r="O74" s="7">
        <f>IF(H74&gt;0,I74/H74,0)</f>
        <v>0</v>
      </c>
      <c r="P74" s="6">
        <f>IF(J74=0,0,L74/J74)</f>
        <v>0</v>
      </c>
      <c r="Q74" s="6">
        <f>IF(L74=0,0,L74/K74)</f>
        <v>0</v>
      </c>
    </row>
    <row r="75" spans="1:17" x14ac:dyDescent="0.25">
      <c r="A75" s="12" t="s">
        <v>162</v>
      </c>
      <c r="B75" s="12" t="s">
        <v>163</v>
      </c>
      <c r="C75" s="12" t="s">
        <v>154</v>
      </c>
      <c r="D75" s="12" t="s">
        <v>89</v>
      </c>
      <c r="E75" s="12" t="s">
        <v>55</v>
      </c>
      <c r="F75" s="12" t="s">
        <v>54</v>
      </c>
      <c r="G75" s="10">
        <v>0</v>
      </c>
      <c r="H75" s="10">
        <v>223728.39</v>
      </c>
      <c r="I75" s="10">
        <v>0</v>
      </c>
      <c r="J75" s="5"/>
      <c r="K75" s="5"/>
      <c r="L75" s="5"/>
      <c r="M75" s="8" t="s">
        <v>17</v>
      </c>
      <c r="N75" s="7">
        <f>IF(G75&gt;0,I75/G75,0)</f>
        <v>0</v>
      </c>
      <c r="O75" s="7">
        <f>IF(H75&gt;0,I75/H75,0)</f>
        <v>0</v>
      </c>
      <c r="P75" s="6">
        <f>IF(J75=0,0,L75/J75)</f>
        <v>0</v>
      </c>
      <c r="Q75" s="6">
        <f>IF(L75=0,0,L75/K75)</f>
        <v>0</v>
      </c>
    </row>
    <row r="76" spans="1:17" x14ac:dyDescent="0.25">
      <c r="A76" s="12" t="s">
        <v>164</v>
      </c>
      <c r="B76" s="12" t="s">
        <v>165</v>
      </c>
      <c r="C76" s="12" t="s">
        <v>154</v>
      </c>
      <c r="D76" s="12" t="s">
        <v>89</v>
      </c>
      <c r="E76" s="12" t="s">
        <v>55</v>
      </c>
      <c r="F76" s="12" t="s">
        <v>54</v>
      </c>
      <c r="G76" s="10">
        <v>0</v>
      </c>
      <c r="H76" s="10">
        <v>1695729.36</v>
      </c>
      <c r="I76" s="10">
        <v>0</v>
      </c>
      <c r="J76" s="5"/>
      <c r="K76" s="5"/>
      <c r="L76" s="5"/>
      <c r="M76" s="8" t="s">
        <v>17</v>
      </c>
      <c r="N76" s="7">
        <f>IF(G76&gt;0,I76/G76,0)</f>
        <v>0</v>
      </c>
      <c r="O76" s="7">
        <f>IF(H76&gt;0,I76/H76,0)</f>
        <v>0</v>
      </c>
      <c r="P76" s="6">
        <f>IF(J76=0,0,L76/J76)</f>
        <v>0</v>
      </c>
      <c r="Q76" s="6">
        <f>IF(L76=0,0,L76/K76)</f>
        <v>0</v>
      </c>
    </row>
    <row r="77" spans="1:17" x14ac:dyDescent="0.25">
      <c r="A77" s="12" t="s">
        <v>166</v>
      </c>
      <c r="B77" s="12" t="s">
        <v>167</v>
      </c>
      <c r="C77" s="12" t="s">
        <v>154</v>
      </c>
      <c r="D77" s="12" t="s">
        <v>89</v>
      </c>
      <c r="E77" s="12" t="s">
        <v>55</v>
      </c>
      <c r="F77" s="12" t="s">
        <v>54</v>
      </c>
      <c r="G77" s="10">
        <v>0</v>
      </c>
      <c r="H77" s="10">
        <v>1632140.84</v>
      </c>
      <c r="I77" s="10">
        <v>83913.78</v>
      </c>
      <c r="J77" s="5"/>
      <c r="K77" s="5"/>
      <c r="L77" s="5"/>
      <c r="M77" s="8" t="s">
        <v>17</v>
      </c>
      <c r="N77" s="7">
        <f>IF(G77&gt;0,I77/G77,0)</f>
        <v>0</v>
      </c>
      <c r="O77" s="7">
        <f>IF(H77&gt;0,I77/H77,0)</f>
        <v>5.1413320433792951E-2</v>
      </c>
      <c r="P77" s="6">
        <f>IF(J77=0,0,L77/J77)</f>
        <v>0</v>
      </c>
      <c r="Q77" s="6">
        <f>IF(L77=0,0,L77/K77)</f>
        <v>0</v>
      </c>
    </row>
    <row r="78" spans="1:17" x14ac:dyDescent="0.25">
      <c r="A78" s="12" t="s">
        <v>168</v>
      </c>
      <c r="B78" s="12" t="s">
        <v>169</v>
      </c>
      <c r="C78" s="12" t="s">
        <v>154</v>
      </c>
      <c r="D78" s="12" t="s">
        <v>89</v>
      </c>
      <c r="E78" s="12" t="s">
        <v>55</v>
      </c>
      <c r="F78" s="12" t="s">
        <v>54</v>
      </c>
      <c r="G78" s="10">
        <v>0</v>
      </c>
      <c r="H78" s="10">
        <v>1330340.6499999999</v>
      </c>
      <c r="I78" s="10">
        <v>686818.54</v>
      </c>
      <c r="J78" s="5"/>
      <c r="K78" s="5"/>
      <c r="L78" s="5"/>
      <c r="M78" s="8" t="s">
        <v>17</v>
      </c>
      <c r="N78" s="7">
        <f>IF(G78&gt;0,I78/G78,0)</f>
        <v>0</v>
      </c>
      <c r="O78" s="7">
        <f>IF(H78&gt;0,I78/H78,0)</f>
        <v>0.51627268549600447</v>
      </c>
      <c r="P78" s="6">
        <f>IF(J78=0,0,L78/J78)</f>
        <v>0</v>
      </c>
      <c r="Q78" s="6">
        <f>IF(L78=0,0,L78/K78)</f>
        <v>0</v>
      </c>
    </row>
    <row r="79" spans="1:17" x14ac:dyDescent="0.25">
      <c r="A79" s="12" t="s">
        <v>170</v>
      </c>
      <c r="B79" s="12" t="s">
        <v>171</v>
      </c>
      <c r="C79" s="12" t="s">
        <v>154</v>
      </c>
      <c r="D79" s="12" t="s">
        <v>89</v>
      </c>
      <c r="E79" s="12" t="s">
        <v>55</v>
      </c>
      <c r="F79" s="12" t="s">
        <v>54</v>
      </c>
      <c r="G79" s="10">
        <v>0</v>
      </c>
      <c r="H79" s="10">
        <v>261874.83</v>
      </c>
      <c r="I79" s="10">
        <v>252812.96</v>
      </c>
      <c r="J79" s="5"/>
      <c r="K79" s="5"/>
      <c r="L79" s="5"/>
      <c r="M79" s="8" t="s">
        <v>17</v>
      </c>
      <c r="N79" s="7">
        <f>IF(G79&gt;0,I79/G79,0)</f>
        <v>0</v>
      </c>
      <c r="O79" s="7">
        <f>IF(H79&gt;0,I79/H79,0)</f>
        <v>0.965396178013748</v>
      </c>
      <c r="P79" s="6">
        <f>IF(J79=0,0,L79/J79)</f>
        <v>0</v>
      </c>
      <c r="Q79" s="6">
        <f>IF(L79=0,0,L79/K79)</f>
        <v>0</v>
      </c>
    </row>
    <row r="80" spans="1:17" x14ac:dyDescent="0.25">
      <c r="A80" s="12" t="s">
        <v>120</v>
      </c>
      <c r="B80" s="12" t="s">
        <v>61</v>
      </c>
      <c r="C80" s="12" t="s">
        <v>172</v>
      </c>
      <c r="D80" s="12" t="s">
        <v>89</v>
      </c>
      <c r="E80" s="12" t="s">
        <v>55</v>
      </c>
      <c r="F80" s="12" t="s">
        <v>54</v>
      </c>
      <c r="G80" s="10">
        <v>0</v>
      </c>
      <c r="H80" s="10">
        <v>0</v>
      </c>
      <c r="I80" s="10">
        <v>0</v>
      </c>
      <c r="J80" s="5"/>
      <c r="K80" s="5"/>
      <c r="L80" s="5"/>
      <c r="M80" s="8" t="s">
        <v>17</v>
      </c>
      <c r="N80" s="7">
        <f>IF(G80&gt;0,I80/G80,0)</f>
        <v>0</v>
      </c>
      <c r="O80" s="7">
        <f>IF(H80&gt;0,I80/H80,0)</f>
        <v>0</v>
      </c>
      <c r="P80" s="6">
        <f>IF(J80=0,0,L80/J80)</f>
        <v>0</v>
      </c>
      <c r="Q80" s="6">
        <f>IF(L80=0,0,L80/K80)</f>
        <v>0</v>
      </c>
    </row>
    <row r="81" spans="1:17" x14ac:dyDescent="0.25">
      <c r="A81" s="12" t="s">
        <v>173</v>
      </c>
      <c r="B81" s="12" t="s">
        <v>61</v>
      </c>
      <c r="C81" s="12" t="s">
        <v>172</v>
      </c>
      <c r="D81" s="12" t="s">
        <v>89</v>
      </c>
      <c r="E81" s="12" t="s">
        <v>55</v>
      </c>
      <c r="F81" s="12" t="s">
        <v>54</v>
      </c>
      <c r="G81" s="10">
        <v>0</v>
      </c>
      <c r="H81" s="10">
        <v>2527554.0099999998</v>
      </c>
      <c r="I81" s="10">
        <v>2527554.0099999998</v>
      </c>
      <c r="J81" s="5"/>
      <c r="K81" s="5"/>
      <c r="L81" s="5"/>
      <c r="M81" s="8" t="s">
        <v>17</v>
      </c>
      <c r="N81" s="7">
        <f>IF(G81&gt;0,I81/G81,0)</f>
        <v>0</v>
      </c>
      <c r="O81" s="7">
        <f>IF(H81&gt;0,I81/H81,0)</f>
        <v>1</v>
      </c>
      <c r="P81" s="6">
        <f>IF(J81=0,0,L81/J81)</f>
        <v>0</v>
      </c>
      <c r="Q81" s="6">
        <f>IF(L81=0,0,L81/K81)</f>
        <v>0</v>
      </c>
    </row>
    <row r="82" spans="1:17" x14ac:dyDescent="0.25">
      <c r="A82" s="12" t="s">
        <v>174</v>
      </c>
      <c r="B82" s="12" t="s">
        <v>175</v>
      </c>
      <c r="C82" s="12" t="s">
        <v>172</v>
      </c>
      <c r="D82" s="12" t="s">
        <v>89</v>
      </c>
      <c r="E82" s="12" t="s">
        <v>55</v>
      </c>
      <c r="F82" s="12" t="s">
        <v>54</v>
      </c>
      <c r="G82" s="10">
        <v>0</v>
      </c>
      <c r="H82" s="10">
        <v>2300000</v>
      </c>
      <c r="I82" s="10">
        <v>2291924.87</v>
      </c>
      <c r="J82" s="5"/>
      <c r="K82" s="5"/>
      <c r="L82" s="5"/>
      <c r="M82" s="8" t="s">
        <v>17</v>
      </c>
      <c r="N82" s="7">
        <f>IF(G82&gt;0,I82/G82,0)</f>
        <v>0</v>
      </c>
      <c r="O82" s="7">
        <f>IF(H82&gt;0,I82/H82,0)</f>
        <v>0.99648907391304353</v>
      </c>
      <c r="P82" s="6">
        <f>IF(J82=0,0,L82/J82)</f>
        <v>0</v>
      </c>
      <c r="Q82" s="6">
        <f>IF(L82=0,0,L82/K82)</f>
        <v>0</v>
      </c>
    </row>
    <row r="83" spans="1:17" x14ac:dyDescent="0.25">
      <c r="A83" s="12" t="s">
        <v>176</v>
      </c>
      <c r="B83" s="12" t="s">
        <v>177</v>
      </c>
      <c r="C83" s="12" t="s">
        <v>172</v>
      </c>
      <c r="D83" s="12" t="s">
        <v>89</v>
      </c>
      <c r="E83" s="12" t="s">
        <v>55</v>
      </c>
      <c r="F83" s="12" t="s">
        <v>54</v>
      </c>
      <c r="G83" s="10">
        <v>0</v>
      </c>
      <c r="H83" s="10">
        <v>2210707.9300000002</v>
      </c>
      <c r="I83" s="10">
        <v>1656784.67</v>
      </c>
      <c r="J83" s="5"/>
      <c r="K83" s="5"/>
      <c r="L83" s="5"/>
      <c r="M83" s="8" t="s">
        <v>17</v>
      </c>
      <c r="N83" s="7">
        <f>IF(G83&gt;0,I83/G83,0)</f>
        <v>0</v>
      </c>
      <c r="O83" s="7">
        <f>IF(H83&gt;0,I83/H83,0)</f>
        <v>0.74943625411430981</v>
      </c>
      <c r="P83" s="6">
        <f>IF(J83=0,0,L83/J83)</f>
        <v>0</v>
      </c>
      <c r="Q83" s="6">
        <f>IF(L83=0,0,L83/K83)</f>
        <v>0</v>
      </c>
    </row>
    <row r="84" spans="1:17" x14ac:dyDescent="0.25">
      <c r="A84" s="12" t="s">
        <v>178</v>
      </c>
      <c r="B84" s="12" t="s">
        <v>61</v>
      </c>
      <c r="C84" s="12" t="s">
        <v>172</v>
      </c>
      <c r="D84" s="12" t="s">
        <v>89</v>
      </c>
      <c r="E84" s="12" t="s">
        <v>55</v>
      </c>
      <c r="F84" s="12" t="s">
        <v>54</v>
      </c>
      <c r="G84" s="10">
        <v>0</v>
      </c>
      <c r="H84" s="10">
        <v>10112024.189999999</v>
      </c>
      <c r="I84" s="10">
        <v>10112024.189999999</v>
      </c>
      <c r="J84" s="5"/>
      <c r="K84" s="5"/>
      <c r="L84" s="5"/>
      <c r="M84" s="8" t="s">
        <v>17</v>
      </c>
      <c r="N84" s="7">
        <f>IF(G84&gt;0,I84/G84,0)</f>
        <v>0</v>
      </c>
      <c r="O84" s="7">
        <f>IF(H84&gt;0,I84/H84,0)</f>
        <v>1</v>
      </c>
      <c r="P84" s="6">
        <f>IF(J84=0,0,L84/J84)</f>
        <v>0</v>
      </c>
      <c r="Q84" s="6">
        <f>IF(L84=0,0,L84/K84)</f>
        <v>0</v>
      </c>
    </row>
    <row r="85" spans="1:17" x14ac:dyDescent="0.25">
      <c r="A85" s="12" t="s">
        <v>179</v>
      </c>
      <c r="B85" s="12" t="s">
        <v>180</v>
      </c>
      <c r="C85" s="12" t="s">
        <v>172</v>
      </c>
      <c r="D85" s="12" t="s">
        <v>89</v>
      </c>
      <c r="E85" s="12" t="s">
        <v>55</v>
      </c>
      <c r="F85" s="12" t="s">
        <v>54</v>
      </c>
      <c r="G85" s="10">
        <v>0</v>
      </c>
      <c r="H85" s="10">
        <v>2142326.29</v>
      </c>
      <c r="I85" s="10">
        <v>2140399.7200000002</v>
      </c>
      <c r="J85" s="5"/>
      <c r="K85" s="5"/>
      <c r="L85" s="5"/>
      <c r="M85" s="8" t="s">
        <v>17</v>
      </c>
      <c r="N85" s="7">
        <f>IF(G85&gt;0,I85/G85,0)</f>
        <v>0</v>
      </c>
      <c r="O85" s="7">
        <f>IF(H85&gt;0,I85/H85,0)</f>
        <v>0.99910071121799104</v>
      </c>
      <c r="P85" s="6">
        <f>IF(J85=0,0,L85/J85)</f>
        <v>0</v>
      </c>
      <c r="Q85" s="6">
        <f>IF(L85=0,0,L85/K85)</f>
        <v>0</v>
      </c>
    </row>
    <row r="86" spans="1:17" x14ac:dyDescent="0.25">
      <c r="A86" s="12" t="s">
        <v>181</v>
      </c>
      <c r="B86" s="12" t="s">
        <v>182</v>
      </c>
      <c r="C86" s="12" t="s">
        <v>172</v>
      </c>
      <c r="D86" s="12" t="s">
        <v>89</v>
      </c>
      <c r="E86" s="12" t="s">
        <v>55</v>
      </c>
      <c r="F86" s="12" t="s">
        <v>54</v>
      </c>
      <c r="G86" s="10">
        <v>0</v>
      </c>
      <c r="H86" s="10">
        <v>17115.82</v>
      </c>
      <c r="I86" s="10">
        <v>17115.82</v>
      </c>
      <c r="J86" s="5"/>
      <c r="K86" s="5"/>
      <c r="L86" s="5"/>
      <c r="M86" s="8" t="s">
        <v>17</v>
      </c>
      <c r="N86" s="7">
        <f>IF(G86&gt;0,I86/G86,0)</f>
        <v>0</v>
      </c>
      <c r="O86" s="7">
        <f>IF(H86&gt;0,I86/H86,0)</f>
        <v>1</v>
      </c>
      <c r="P86" s="6">
        <f>IF(J86=0,0,L86/J86)</f>
        <v>0</v>
      </c>
      <c r="Q86" s="6">
        <f>IF(L86=0,0,L86/K86)</f>
        <v>0</v>
      </c>
    </row>
    <row r="87" spans="1:17" x14ac:dyDescent="0.25">
      <c r="A87" s="12" t="s">
        <v>183</v>
      </c>
      <c r="B87" s="12" t="s">
        <v>61</v>
      </c>
      <c r="C87" s="12" t="s">
        <v>172</v>
      </c>
      <c r="D87" s="12" t="s">
        <v>89</v>
      </c>
      <c r="E87" s="12" t="s">
        <v>55</v>
      </c>
      <c r="F87" s="12" t="s">
        <v>54</v>
      </c>
      <c r="G87" s="10">
        <v>0</v>
      </c>
      <c r="H87" s="10">
        <v>10466330.84</v>
      </c>
      <c r="I87" s="10">
        <v>10466330.84</v>
      </c>
      <c r="J87" s="5"/>
      <c r="K87" s="5"/>
      <c r="L87" s="5"/>
      <c r="M87" s="8" t="s">
        <v>17</v>
      </c>
      <c r="N87" s="7">
        <f>IF(G87&gt;0,I87/G87,0)</f>
        <v>0</v>
      </c>
      <c r="O87" s="7">
        <f>IF(H87&gt;0,I87/H87,0)</f>
        <v>1</v>
      </c>
      <c r="P87" s="6">
        <f>IF(J87=0,0,L87/J87)</f>
        <v>0</v>
      </c>
      <c r="Q87" s="6">
        <f>IF(L87=0,0,L87/K87)</f>
        <v>0</v>
      </c>
    </row>
    <row r="88" spans="1:17" x14ac:dyDescent="0.25">
      <c r="A88" s="12" t="s">
        <v>184</v>
      </c>
      <c r="B88" s="12" t="s">
        <v>185</v>
      </c>
      <c r="C88" s="12" t="s">
        <v>172</v>
      </c>
      <c r="D88" s="12" t="s">
        <v>89</v>
      </c>
      <c r="E88" s="12" t="s">
        <v>55</v>
      </c>
      <c r="F88" s="12" t="s">
        <v>54</v>
      </c>
      <c r="G88" s="10">
        <v>0</v>
      </c>
      <c r="H88" s="10">
        <v>0</v>
      </c>
      <c r="I88" s="10">
        <v>0</v>
      </c>
      <c r="J88" s="5"/>
      <c r="K88" s="5"/>
      <c r="L88" s="5"/>
      <c r="M88" s="8" t="s">
        <v>17</v>
      </c>
      <c r="N88" s="7">
        <f>IF(G88&gt;0,I88/G88,0)</f>
        <v>0</v>
      </c>
      <c r="O88" s="7">
        <f>IF(H88&gt;0,I88/H88,0)</f>
        <v>0</v>
      </c>
      <c r="P88" s="6">
        <f>IF(J88=0,0,L88/J88)</f>
        <v>0</v>
      </c>
      <c r="Q88" s="6">
        <f>IF(L88=0,0,L88/K88)</f>
        <v>0</v>
      </c>
    </row>
    <row r="89" spans="1:17" x14ac:dyDescent="0.25">
      <c r="A89" s="12" t="s">
        <v>186</v>
      </c>
      <c r="B89" s="12" t="s">
        <v>187</v>
      </c>
      <c r="C89" s="12" t="s">
        <v>172</v>
      </c>
      <c r="D89" s="12" t="s">
        <v>89</v>
      </c>
      <c r="E89" s="12" t="s">
        <v>55</v>
      </c>
      <c r="F89" s="12" t="s">
        <v>54</v>
      </c>
      <c r="G89" s="10">
        <v>0</v>
      </c>
      <c r="H89" s="10">
        <v>2296686.96</v>
      </c>
      <c r="I89" s="10">
        <v>2296112.9300000002</v>
      </c>
      <c r="J89" s="5"/>
      <c r="K89" s="5"/>
      <c r="L89" s="5"/>
      <c r="M89" s="8" t="s">
        <v>17</v>
      </c>
      <c r="N89" s="7">
        <f>IF(G89&gt;0,I89/G89,0)</f>
        <v>0</v>
      </c>
      <c r="O89" s="7">
        <f>IF(H89&gt;0,I89/H89,0)</f>
        <v>0.99975006171498448</v>
      </c>
      <c r="P89" s="6">
        <f>IF(J89=0,0,L89/J89)</f>
        <v>0</v>
      </c>
      <c r="Q89" s="6">
        <f>IF(L89=0,0,L89/K89)</f>
        <v>0</v>
      </c>
    </row>
    <row r="90" spans="1:17" x14ac:dyDescent="0.25">
      <c r="A90" s="12" t="s">
        <v>188</v>
      </c>
      <c r="B90" s="12" t="s">
        <v>61</v>
      </c>
      <c r="C90" s="12" t="s">
        <v>172</v>
      </c>
      <c r="D90" s="12" t="s">
        <v>89</v>
      </c>
      <c r="E90" s="12" t="s">
        <v>55</v>
      </c>
      <c r="F90" s="12" t="s">
        <v>54</v>
      </c>
      <c r="G90" s="10">
        <v>0</v>
      </c>
      <c r="H90" s="10">
        <v>1762954</v>
      </c>
      <c r="I90" s="10">
        <v>1762954</v>
      </c>
      <c r="J90" s="5"/>
      <c r="K90" s="5"/>
      <c r="L90" s="5"/>
      <c r="M90" s="8" t="s">
        <v>17</v>
      </c>
      <c r="N90" s="7">
        <f>IF(G90&gt;0,I90/G90,0)</f>
        <v>0</v>
      </c>
      <c r="O90" s="7">
        <f>IF(H90&gt;0,I90/H90,0)</f>
        <v>1</v>
      </c>
      <c r="P90" s="6">
        <f>IF(J90=0,0,L90/J90)</f>
        <v>0</v>
      </c>
      <c r="Q90" s="6">
        <f>IF(L90=0,0,L90/K90)</f>
        <v>0</v>
      </c>
    </row>
    <row r="91" spans="1:17" x14ac:dyDescent="0.25">
      <c r="A91" s="12" t="s">
        <v>189</v>
      </c>
      <c r="B91" s="12" t="s">
        <v>61</v>
      </c>
      <c r="C91" s="12" t="s">
        <v>172</v>
      </c>
      <c r="D91" s="12" t="s">
        <v>89</v>
      </c>
      <c r="E91" s="12" t="s">
        <v>55</v>
      </c>
      <c r="F91" s="12" t="s">
        <v>54</v>
      </c>
      <c r="G91" s="10">
        <v>0</v>
      </c>
      <c r="H91" s="10">
        <v>2458060.52</v>
      </c>
      <c r="I91" s="10">
        <v>2457044.02</v>
      </c>
      <c r="J91" s="5"/>
      <c r="K91" s="5"/>
      <c r="L91" s="5"/>
      <c r="M91" s="8" t="s">
        <v>17</v>
      </c>
      <c r="N91" s="7">
        <f>IF(G91&gt;0,I91/G91,0)</f>
        <v>0</v>
      </c>
      <c r="O91" s="7">
        <f>IF(H91&gt;0,I91/H91,0)</f>
        <v>0.99958646258229644</v>
      </c>
      <c r="P91" s="6">
        <f>IF(J91=0,0,L91/J91)</f>
        <v>0</v>
      </c>
      <c r="Q91" s="6">
        <f>IF(L91=0,0,L91/K91)</f>
        <v>0</v>
      </c>
    </row>
    <row r="92" spans="1:17" x14ac:dyDescent="0.25">
      <c r="A92" s="12" t="s">
        <v>190</v>
      </c>
      <c r="B92" s="12" t="s">
        <v>61</v>
      </c>
      <c r="C92" s="12" t="s">
        <v>172</v>
      </c>
      <c r="D92" s="12" t="s">
        <v>89</v>
      </c>
      <c r="E92" s="12" t="s">
        <v>55</v>
      </c>
      <c r="F92" s="12" t="s">
        <v>54</v>
      </c>
      <c r="G92" s="10">
        <v>0</v>
      </c>
      <c r="H92" s="10">
        <v>1710579.46</v>
      </c>
      <c r="I92" s="10">
        <v>1708946.01</v>
      </c>
      <c r="J92" s="5"/>
      <c r="K92" s="5"/>
      <c r="L92" s="5"/>
      <c r="M92" s="8" t="s">
        <v>17</v>
      </c>
      <c r="N92" s="7">
        <f>IF(G92&gt;0,I92/G92,0)</f>
        <v>0</v>
      </c>
      <c r="O92" s="7">
        <f>IF(H92&gt;0,I92/H92,0)</f>
        <v>0.99904508966803562</v>
      </c>
      <c r="P92" s="6">
        <f>IF(J92=0,0,L92/J92)</f>
        <v>0</v>
      </c>
      <c r="Q92" s="6">
        <f>IF(L92=0,0,L92/K92)</f>
        <v>0</v>
      </c>
    </row>
    <row r="93" spans="1:17" x14ac:dyDescent="0.25">
      <c r="A93" s="12" t="s">
        <v>191</v>
      </c>
      <c r="B93" s="12" t="s">
        <v>192</v>
      </c>
      <c r="C93" s="12" t="s">
        <v>172</v>
      </c>
      <c r="D93" s="12" t="s">
        <v>89</v>
      </c>
      <c r="E93" s="12" t="s">
        <v>55</v>
      </c>
      <c r="F93" s="12" t="s">
        <v>54</v>
      </c>
      <c r="G93" s="10">
        <v>0</v>
      </c>
      <c r="H93" s="10">
        <v>547345</v>
      </c>
      <c r="I93" s="10">
        <v>547345</v>
      </c>
      <c r="J93" s="5"/>
      <c r="K93" s="5"/>
      <c r="L93" s="5"/>
      <c r="M93" s="8" t="s">
        <v>17</v>
      </c>
      <c r="N93" s="7">
        <f>IF(G93&gt;0,I93/G93,0)</f>
        <v>0</v>
      </c>
      <c r="O93" s="7">
        <f>IF(H93&gt;0,I93/H93,0)</f>
        <v>1</v>
      </c>
      <c r="P93" s="6">
        <f>IF(J93=0,0,L93/J93)</f>
        <v>0</v>
      </c>
      <c r="Q93" s="6">
        <f>IF(L93=0,0,L93/K93)</f>
        <v>0</v>
      </c>
    </row>
    <row r="94" spans="1:17" x14ac:dyDescent="0.25">
      <c r="A94" s="12" t="s">
        <v>193</v>
      </c>
      <c r="B94" s="12" t="s">
        <v>194</v>
      </c>
      <c r="C94" s="12" t="s">
        <v>172</v>
      </c>
      <c r="D94" s="12" t="s">
        <v>89</v>
      </c>
      <c r="E94" s="12" t="s">
        <v>55</v>
      </c>
      <c r="F94" s="12" t="s">
        <v>54</v>
      </c>
      <c r="G94" s="10">
        <v>0</v>
      </c>
      <c r="H94" s="10">
        <v>4297853.34</v>
      </c>
      <c r="I94" s="10">
        <v>3252918.91</v>
      </c>
      <c r="J94" s="5"/>
      <c r="K94" s="5"/>
      <c r="L94" s="5"/>
      <c r="M94" s="8" t="s">
        <v>17</v>
      </c>
      <c r="N94" s="7">
        <f>IF(G94&gt;0,I94/G94,0)</f>
        <v>0</v>
      </c>
      <c r="O94" s="7">
        <f>IF(H94&gt;0,I94/H94,0)</f>
        <v>0.75687061718118098</v>
      </c>
      <c r="P94" s="6">
        <f>IF(J94=0,0,L94/J94)</f>
        <v>0</v>
      </c>
      <c r="Q94" s="6">
        <f>IF(L94=0,0,L94/K94)</f>
        <v>0</v>
      </c>
    </row>
    <row r="95" spans="1:17" x14ac:dyDescent="0.25">
      <c r="A95" s="12" t="s">
        <v>195</v>
      </c>
      <c r="B95" s="12" t="s">
        <v>196</v>
      </c>
      <c r="C95" s="12" t="s">
        <v>172</v>
      </c>
      <c r="D95" s="12" t="s">
        <v>89</v>
      </c>
      <c r="E95" s="12" t="s">
        <v>55</v>
      </c>
      <c r="F95" s="12" t="s">
        <v>54</v>
      </c>
      <c r="G95" s="10">
        <v>0</v>
      </c>
      <c r="H95" s="10">
        <v>3499599.8</v>
      </c>
      <c r="I95" s="10">
        <v>3498178.94</v>
      </c>
      <c r="J95" s="5"/>
      <c r="K95" s="5"/>
      <c r="L95" s="5"/>
      <c r="M95" s="8" t="s">
        <v>17</v>
      </c>
      <c r="N95" s="7">
        <f>IF(G95&gt;0,I95/G95,0)</f>
        <v>0</v>
      </c>
      <c r="O95" s="7">
        <f>IF(H95&gt;0,I95/H95,0)</f>
        <v>0.99959399357606549</v>
      </c>
      <c r="P95" s="6">
        <f>IF(J95=0,0,L95/J95)</f>
        <v>0</v>
      </c>
      <c r="Q95" s="6">
        <f>IF(L95=0,0,L95/K95)</f>
        <v>0</v>
      </c>
    </row>
    <row r="96" spans="1:17" x14ac:dyDescent="0.25">
      <c r="A96" s="12" t="s">
        <v>197</v>
      </c>
      <c r="B96" s="12" t="s">
        <v>198</v>
      </c>
      <c r="C96" s="12" t="s">
        <v>172</v>
      </c>
      <c r="D96" s="12" t="s">
        <v>89</v>
      </c>
      <c r="E96" s="12" t="s">
        <v>55</v>
      </c>
      <c r="F96" s="12" t="s">
        <v>54</v>
      </c>
      <c r="G96" s="10">
        <v>0</v>
      </c>
      <c r="H96" s="10">
        <v>450289.08</v>
      </c>
      <c r="I96" s="10">
        <v>450289.08</v>
      </c>
      <c r="J96" s="5"/>
      <c r="K96" s="5"/>
      <c r="L96" s="5"/>
      <c r="M96" s="8" t="s">
        <v>17</v>
      </c>
      <c r="N96" s="7">
        <f>IF(G96&gt;0,I96/G96,0)</f>
        <v>0</v>
      </c>
      <c r="O96" s="7">
        <f>IF(H96&gt;0,I96/H96,0)</f>
        <v>1</v>
      </c>
      <c r="P96" s="6">
        <f>IF(J96=0,0,L96/J96)</f>
        <v>0</v>
      </c>
      <c r="Q96" s="6">
        <f>IF(L96=0,0,L96/K96)</f>
        <v>0</v>
      </c>
    </row>
    <row r="97" spans="1:18" x14ac:dyDescent="0.25">
      <c r="A97" s="12" t="s">
        <v>199</v>
      </c>
      <c r="B97" s="12" t="s">
        <v>200</v>
      </c>
      <c r="C97" s="12" t="s">
        <v>172</v>
      </c>
      <c r="D97" s="12" t="s">
        <v>89</v>
      </c>
      <c r="E97" s="12" t="s">
        <v>55</v>
      </c>
      <c r="F97" s="12" t="s">
        <v>54</v>
      </c>
      <c r="G97" s="10">
        <v>0</v>
      </c>
      <c r="H97" s="10">
        <v>2298799.1800000002</v>
      </c>
      <c r="I97" s="10">
        <v>738177.91</v>
      </c>
      <c r="J97" s="5"/>
      <c r="K97" s="5"/>
      <c r="L97" s="5"/>
      <c r="M97" s="8" t="s">
        <v>17</v>
      </c>
      <c r="N97" s="7">
        <f>IF(G97&gt;0,I97/G97,0)</f>
        <v>0</v>
      </c>
      <c r="O97" s="7">
        <f>IF(H97&gt;0,I97/H97,0)</f>
        <v>0.32111456991210513</v>
      </c>
      <c r="P97" s="6">
        <f>IF(J97=0,0,L97/J97)</f>
        <v>0</v>
      </c>
      <c r="Q97" s="6">
        <f>IF(L97=0,0,L97/K97)</f>
        <v>0</v>
      </c>
    </row>
    <row r="98" spans="1:18" x14ac:dyDescent="0.25">
      <c r="A98" s="12" t="s">
        <v>201</v>
      </c>
      <c r="B98" s="12" t="s">
        <v>202</v>
      </c>
      <c r="C98" s="12" t="s">
        <v>172</v>
      </c>
      <c r="D98" s="12" t="s">
        <v>89</v>
      </c>
      <c r="E98" s="12" t="s">
        <v>55</v>
      </c>
      <c r="F98" s="12" t="s">
        <v>54</v>
      </c>
      <c r="G98" s="10">
        <v>0</v>
      </c>
      <c r="H98" s="10">
        <v>2248883</v>
      </c>
      <c r="I98" s="10">
        <v>2242496.2599999998</v>
      </c>
      <c r="J98" s="5"/>
      <c r="K98" s="5"/>
      <c r="L98" s="5"/>
      <c r="M98" s="8" t="s">
        <v>17</v>
      </c>
      <c r="N98" s="7">
        <f>IF(G98&gt;0,I98/G98,0)</f>
        <v>0</v>
      </c>
      <c r="O98" s="7">
        <f>IF(H98&gt;0,I98/H98,0)</f>
        <v>0.9971600390060309</v>
      </c>
      <c r="P98" s="6">
        <f>IF(J98=0,0,L98/J98)</f>
        <v>0</v>
      </c>
      <c r="Q98" s="6">
        <f>IF(L98=0,0,L98/K98)</f>
        <v>0</v>
      </c>
    </row>
    <row r="99" spans="1:18" x14ac:dyDescent="0.25">
      <c r="A99" s="12" t="s">
        <v>203</v>
      </c>
      <c r="B99" s="12" t="s">
        <v>61</v>
      </c>
      <c r="C99" s="12" t="s">
        <v>204</v>
      </c>
      <c r="D99" s="12" t="s">
        <v>89</v>
      </c>
      <c r="E99" s="12" t="s">
        <v>55</v>
      </c>
      <c r="F99" s="12" t="s">
        <v>54</v>
      </c>
      <c r="G99" s="10">
        <v>0</v>
      </c>
      <c r="H99" s="10">
        <v>113845.47</v>
      </c>
      <c r="I99" s="10">
        <v>113845.47</v>
      </c>
      <c r="J99" s="5"/>
      <c r="K99" s="5"/>
      <c r="L99" s="5"/>
      <c r="M99" s="8" t="s">
        <v>17</v>
      </c>
      <c r="N99" s="7">
        <f>IF(G99&gt;0,I99/G99,0)</f>
        <v>0</v>
      </c>
      <c r="O99" s="7">
        <f>IF(H99&gt;0,I99/H99,0)</f>
        <v>1</v>
      </c>
      <c r="P99" s="6">
        <f>IF(J99=0,0,L99/J99)</f>
        <v>0</v>
      </c>
      <c r="Q99" s="6">
        <f>IF(L99=0,0,L99/K99)</f>
        <v>0</v>
      </c>
    </row>
    <row r="100" spans="1:18" x14ac:dyDescent="0.25">
      <c r="A100" s="12" t="s">
        <v>205</v>
      </c>
      <c r="B100" s="12" t="s">
        <v>61</v>
      </c>
      <c r="C100" s="12" t="s">
        <v>204</v>
      </c>
      <c r="D100" s="12" t="s">
        <v>89</v>
      </c>
      <c r="E100" s="12" t="s">
        <v>55</v>
      </c>
      <c r="F100" s="12" t="s">
        <v>54</v>
      </c>
      <c r="G100" s="10">
        <v>0</v>
      </c>
      <c r="H100" s="10">
        <v>172026.57</v>
      </c>
      <c r="I100" s="10">
        <v>172026.57</v>
      </c>
      <c r="J100" s="5"/>
      <c r="K100" s="5"/>
      <c r="L100" s="5"/>
      <c r="M100" s="8" t="s">
        <v>17</v>
      </c>
      <c r="N100" s="7">
        <f>IF(G100&gt;0,I100/G100,0)</f>
        <v>0</v>
      </c>
      <c r="O100" s="7">
        <f>IF(H100&gt;0,I100/H100,0)</f>
        <v>1</v>
      </c>
      <c r="P100" s="6">
        <f>IF(J100=0,0,L100/J100)</f>
        <v>0</v>
      </c>
      <c r="Q100" s="6">
        <f>IF(L100=0,0,L100/K100)</f>
        <v>0</v>
      </c>
    </row>
    <row r="101" spans="1:18" x14ac:dyDescent="0.25">
      <c r="A101" s="12" t="s">
        <v>206</v>
      </c>
      <c r="B101" s="12" t="s">
        <v>207</v>
      </c>
      <c r="C101" s="12" t="s">
        <v>204</v>
      </c>
      <c r="D101" s="12" t="s">
        <v>89</v>
      </c>
      <c r="E101" s="12" t="s">
        <v>55</v>
      </c>
      <c r="F101" s="12" t="s">
        <v>54</v>
      </c>
      <c r="G101" s="10">
        <v>0</v>
      </c>
      <c r="H101" s="10">
        <v>698216.53</v>
      </c>
      <c r="I101" s="10">
        <v>698216.53</v>
      </c>
      <c r="J101" s="5"/>
      <c r="K101" s="5"/>
      <c r="L101" s="5"/>
      <c r="M101" s="8" t="s">
        <v>17</v>
      </c>
      <c r="N101" s="7">
        <f>IF(G101&gt;0,I101/G101,0)</f>
        <v>0</v>
      </c>
      <c r="O101" s="7">
        <f>IF(H101&gt;0,I101/H101,0)</f>
        <v>1</v>
      </c>
      <c r="P101" s="6">
        <f>IF(J101=0,0,L101/J101)</f>
        <v>0</v>
      </c>
      <c r="Q101" s="6">
        <f>IF(L101=0,0,L101/K101)</f>
        <v>0</v>
      </c>
    </row>
    <row r="102" spans="1:18" x14ac:dyDescent="0.25">
      <c r="A102" s="12" t="s">
        <v>52</v>
      </c>
      <c r="B102" s="12" t="s">
        <v>53</v>
      </c>
      <c r="C102" s="12" t="s">
        <v>208</v>
      </c>
      <c r="D102" s="12" t="s">
        <v>89</v>
      </c>
      <c r="E102" s="12" t="s">
        <v>55</v>
      </c>
      <c r="F102" s="12" t="s">
        <v>54</v>
      </c>
      <c r="G102" s="10">
        <v>25193887.07</v>
      </c>
      <c r="H102" s="10">
        <v>3679.73</v>
      </c>
      <c r="I102" s="10">
        <v>0</v>
      </c>
      <c r="J102" s="5"/>
      <c r="K102" s="5"/>
      <c r="L102" s="5"/>
      <c r="M102" s="8" t="s">
        <v>17</v>
      </c>
      <c r="N102" s="7">
        <f>IF(G102&gt;0,I102/G102,0)</f>
        <v>0</v>
      </c>
      <c r="O102" s="7">
        <f>IF(H102&gt;0,I102/H102,0)</f>
        <v>0</v>
      </c>
      <c r="P102" s="6">
        <f>IF(J102=0,0,L102/J102)</f>
        <v>0</v>
      </c>
      <c r="Q102" s="6">
        <f>IF(L102=0,0,L102/K102)</f>
        <v>0</v>
      </c>
    </row>
    <row r="103" spans="1:18" x14ac:dyDescent="0.25">
      <c r="A103" s="12" t="s">
        <v>209</v>
      </c>
      <c r="B103" s="12" t="s">
        <v>210</v>
      </c>
      <c r="C103" s="12" t="s">
        <v>211</v>
      </c>
      <c r="D103" s="12" t="s">
        <v>89</v>
      </c>
      <c r="E103" s="12" t="s">
        <v>55</v>
      </c>
      <c r="F103" s="12" t="s">
        <v>54</v>
      </c>
      <c r="G103" s="10">
        <v>0</v>
      </c>
      <c r="H103" s="10">
        <v>306121.38</v>
      </c>
      <c r="I103" s="10">
        <v>306121.38</v>
      </c>
      <c r="J103" s="5"/>
      <c r="K103" s="5"/>
      <c r="L103" s="5"/>
      <c r="M103" s="8" t="s">
        <v>17</v>
      </c>
      <c r="N103" s="7">
        <f>IF(G103&gt;0,I103/G103,0)</f>
        <v>0</v>
      </c>
      <c r="O103" s="7">
        <f>IF(H103&gt;0,I103/H103,0)</f>
        <v>1</v>
      </c>
      <c r="P103" s="6">
        <f>IF(J103=0,0,L103/J103)</f>
        <v>0</v>
      </c>
      <c r="Q103" s="6">
        <f>IF(L103=0,0,L103/K103)</f>
        <v>0</v>
      </c>
    </row>
    <row r="104" spans="1:18" x14ac:dyDescent="0.25">
      <c r="A104" s="12" t="s">
        <v>212</v>
      </c>
      <c r="B104" s="12" t="s">
        <v>61</v>
      </c>
      <c r="C104" s="12" t="s">
        <v>211</v>
      </c>
      <c r="D104" s="12" t="s">
        <v>89</v>
      </c>
      <c r="E104" s="12" t="s">
        <v>55</v>
      </c>
      <c r="F104" s="12" t="s">
        <v>54</v>
      </c>
      <c r="G104" s="10">
        <v>0</v>
      </c>
      <c r="H104" s="10">
        <v>912550.6</v>
      </c>
      <c r="I104" s="10">
        <v>911725.3</v>
      </c>
      <c r="J104" s="5"/>
      <c r="K104" s="5"/>
      <c r="L104" s="5"/>
      <c r="M104" s="8" t="s">
        <v>17</v>
      </c>
      <c r="N104" s="7">
        <f>IF(G104&gt;0,I104/G104,0)</f>
        <v>0</v>
      </c>
      <c r="O104" s="7">
        <f>IF(H104&gt;0,I104/H104,0)</f>
        <v>0.99909561179402007</v>
      </c>
      <c r="P104" s="6">
        <f>IF(J104=0,0,L104/J104)</f>
        <v>0</v>
      </c>
      <c r="Q104" s="6">
        <f>IF(L104=0,0,L104/K104)</f>
        <v>0</v>
      </c>
    </row>
    <row r="105" spans="1:18" x14ac:dyDescent="0.25">
      <c r="A105" s="12" t="s">
        <v>213</v>
      </c>
      <c r="B105" s="12" t="s">
        <v>214</v>
      </c>
      <c r="C105" s="12" t="s">
        <v>211</v>
      </c>
      <c r="D105" s="12" t="s">
        <v>89</v>
      </c>
      <c r="E105" s="12" t="s">
        <v>55</v>
      </c>
      <c r="F105" s="12" t="s">
        <v>54</v>
      </c>
      <c r="G105" s="10">
        <v>0</v>
      </c>
      <c r="H105" s="10">
        <v>548700.82999999996</v>
      </c>
      <c r="I105" s="10">
        <v>548700.82999999996</v>
      </c>
      <c r="J105" s="5"/>
      <c r="K105" s="5"/>
      <c r="L105" s="5"/>
      <c r="M105" s="8" t="s">
        <v>17</v>
      </c>
      <c r="N105" s="7">
        <f>IF(G105&gt;0,I105/G105,0)</f>
        <v>0</v>
      </c>
      <c r="O105" s="7">
        <f>IF(H105&gt;0,I105/H105,0)</f>
        <v>1</v>
      </c>
      <c r="P105" s="6">
        <f>IF(J105=0,0,L105/J105)</f>
        <v>0</v>
      </c>
      <c r="Q105" s="6">
        <f>IF(L105=0,0,L105/K105)</f>
        <v>0</v>
      </c>
    </row>
    <row r="106" spans="1:18" x14ac:dyDescent="0.25">
      <c r="A106" s="12" t="s">
        <v>215</v>
      </c>
      <c r="B106" s="12" t="s">
        <v>216</v>
      </c>
      <c r="C106" s="12" t="s">
        <v>211</v>
      </c>
      <c r="D106" s="12" t="s">
        <v>89</v>
      </c>
      <c r="E106" s="12" t="s">
        <v>55</v>
      </c>
      <c r="F106" s="12" t="s">
        <v>54</v>
      </c>
      <c r="G106" s="10">
        <v>0</v>
      </c>
      <c r="H106" s="10">
        <v>1077029.81</v>
      </c>
      <c r="I106" s="10">
        <v>993398.6</v>
      </c>
      <c r="J106" s="5"/>
      <c r="K106" s="5"/>
      <c r="L106" s="5"/>
      <c r="M106" s="8" t="s">
        <v>17</v>
      </c>
      <c r="N106" s="7">
        <f>IF(G106&gt;0,I106/G106,0)</f>
        <v>0</v>
      </c>
      <c r="O106" s="7">
        <f>IF(H106&gt;0,I106/H106,0)</f>
        <v>0.92235014367893864</v>
      </c>
      <c r="P106" s="6">
        <f>IF(J106=0,0,L106/J106)</f>
        <v>0</v>
      </c>
      <c r="Q106" s="6">
        <f>IF(L106=0,0,L106/K106)</f>
        <v>0</v>
      </c>
    </row>
    <row r="107" spans="1:18" x14ac:dyDescent="0.25">
      <c r="A107" s="12" t="s">
        <v>217</v>
      </c>
      <c r="B107" s="12" t="s">
        <v>218</v>
      </c>
      <c r="C107" s="12" t="s">
        <v>219</v>
      </c>
      <c r="D107" s="12" t="s">
        <v>89</v>
      </c>
      <c r="E107" s="12" t="s">
        <v>55</v>
      </c>
      <c r="F107" s="12" t="s">
        <v>54</v>
      </c>
      <c r="G107" s="10">
        <v>0</v>
      </c>
      <c r="H107" s="10">
        <v>0</v>
      </c>
      <c r="I107" s="10">
        <v>0</v>
      </c>
      <c r="J107" s="5"/>
      <c r="K107" s="5"/>
      <c r="L107" s="5"/>
      <c r="M107" s="8" t="s">
        <v>17</v>
      </c>
      <c r="N107" s="7">
        <f>IF(G107&gt;0,I107/G107,0)</f>
        <v>0</v>
      </c>
      <c r="O107" s="7">
        <f>IF(H107&gt;0,I107/H107,0)</f>
        <v>0</v>
      </c>
      <c r="P107" s="6">
        <f>IF(J107=0,0,L107/J107)</f>
        <v>0</v>
      </c>
      <c r="Q107" s="6">
        <f>IF(L107=0,0,L107/K107)</f>
        <v>0</v>
      </c>
    </row>
    <row r="108" spans="1:18" x14ac:dyDescent="0.25">
      <c r="A108" s="12" t="s">
        <v>220</v>
      </c>
      <c r="B108" s="12" t="s">
        <v>221</v>
      </c>
      <c r="C108" s="12" t="s">
        <v>222</v>
      </c>
      <c r="D108" s="12" t="s">
        <v>89</v>
      </c>
      <c r="E108" s="12" t="s">
        <v>55</v>
      </c>
      <c r="F108" s="12" t="s">
        <v>54</v>
      </c>
      <c r="G108" s="10">
        <v>0</v>
      </c>
      <c r="H108" s="10">
        <v>446794.23</v>
      </c>
      <c r="I108" s="10">
        <v>446794.23</v>
      </c>
      <c r="J108" s="5"/>
      <c r="K108" s="5"/>
      <c r="L108" s="5"/>
      <c r="M108" s="8" t="s">
        <v>17</v>
      </c>
      <c r="N108" s="7">
        <f>IF(G108&gt;0,I108/G108,0)</f>
        <v>0</v>
      </c>
      <c r="O108" s="7">
        <f>IF(H108&gt;0,I108/H108,0)</f>
        <v>1</v>
      </c>
      <c r="P108" s="6">
        <f>IF(J108=0,0,L108/J108)</f>
        <v>0</v>
      </c>
      <c r="Q108" s="6">
        <f>IF(L108=0,0,L108/K108)</f>
        <v>0</v>
      </c>
    </row>
    <row r="109" spans="1:18" x14ac:dyDescent="0.25">
      <c r="A109" s="12" t="s">
        <v>52</v>
      </c>
      <c r="B109" s="12" t="s">
        <v>53</v>
      </c>
      <c r="C109" s="12" t="s">
        <v>223</v>
      </c>
      <c r="D109" s="12" t="s">
        <v>89</v>
      </c>
      <c r="E109" s="12" t="s">
        <v>55</v>
      </c>
      <c r="F109" s="12" t="s">
        <v>54</v>
      </c>
      <c r="G109" s="10">
        <v>100000</v>
      </c>
      <c r="H109" s="10">
        <v>62480</v>
      </c>
      <c r="I109" s="10">
        <v>62480</v>
      </c>
      <c r="J109" s="5"/>
      <c r="K109" s="5"/>
      <c r="L109" s="5"/>
      <c r="M109" s="8" t="s">
        <v>17</v>
      </c>
      <c r="N109" s="7">
        <f>IF(G109&gt;0,I109/G109,0)</f>
        <v>0.62480000000000002</v>
      </c>
      <c r="O109" s="7">
        <f>IF(H109&gt;0,I109/H109,0)</f>
        <v>1</v>
      </c>
      <c r="P109" s="6">
        <f>IF(J109=0,0,L109/J109)</f>
        <v>0</v>
      </c>
      <c r="Q109" s="6">
        <f>IF(L109=0,0,L109/K109)</f>
        <v>0</v>
      </c>
    </row>
    <row r="110" spans="1:18" x14ac:dyDescent="0.25">
      <c r="G110" s="11">
        <f>SUM(G4:G109)</f>
        <v>25301531.07</v>
      </c>
      <c r="H110" s="11">
        <f>SUM(H4:H109)</f>
        <v>82893440.059999987</v>
      </c>
      <c r="I110" s="11">
        <f>SUM(I4:I109)</f>
        <v>73432401.769999981</v>
      </c>
      <c r="P110" s="14">
        <f t="shared" ref="P110" si="0">IF(J110=0,0,L110/J110)</f>
        <v>0</v>
      </c>
      <c r="Q110" s="14">
        <f t="shared" ref="Q110" si="1">IF(L110=0,0,L110/K110)</f>
        <v>0</v>
      </c>
      <c r="R110" s="13"/>
    </row>
    <row r="111" spans="1:18" x14ac:dyDescent="0.25">
      <c r="P111" s="13"/>
      <c r="Q111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dcterms:created xsi:type="dcterms:W3CDTF">2023-06-21T19:35:53Z</dcterms:created>
  <dcterms:modified xsi:type="dcterms:W3CDTF">2025-01-31T00:45:01Z</dcterms:modified>
</cp:coreProperties>
</file>